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70" windowWidth="9390" windowHeight="6300" tabRatio="749" activeTab="0"/>
  </bookViews>
  <sheets>
    <sheet name="表2-1" sheetId="1" r:id="rId1"/>
    <sheet name="図2-1" sheetId="2" r:id="rId2"/>
    <sheet name="表2-2" sheetId="3" r:id="rId3"/>
    <sheet name="表2-3" sheetId="4" r:id="rId4"/>
    <sheet name="表2-4" sheetId="5" r:id="rId5"/>
    <sheet name="図2-2" sheetId="6" r:id="rId6"/>
    <sheet name="図2-3" sheetId="7" r:id="rId7"/>
    <sheet name="表2-5" sheetId="8" r:id="rId8"/>
    <sheet name="図2-4" sheetId="9" r:id="rId9"/>
    <sheet name="図2-5" sheetId="10" r:id="rId10"/>
    <sheet name="表2-6" sheetId="11" r:id="rId11"/>
    <sheet name="表2-7" sheetId="12" r:id="rId12"/>
    <sheet name="表2-8" sheetId="13" r:id="rId13"/>
    <sheet name="表2-9" sheetId="14" r:id="rId14"/>
    <sheet name="表2-10" sheetId="15" r:id="rId15"/>
    <sheet name="Sheet2" sheetId="16" r:id="rId16"/>
    <sheet name="Sheet3" sheetId="17" r:id="rId17"/>
  </sheets>
  <definedNames>
    <definedName name="_xlnm.Print_Area" localSheetId="1">'図2-1'!$A$1:$J$25</definedName>
    <definedName name="_xlnm.Print_Area" localSheetId="5">'図2-2'!$A$1:$J$25</definedName>
    <definedName name="_xlnm.Print_Area" localSheetId="6">'図2-3'!$A$1:$J$25</definedName>
    <definedName name="_xlnm.Print_Area" localSheetId="8">'図2-4'!$B$1:$I$23</definedName>
    <definedName name="_xlnm.Print_Area" localSheetId="9">'図2-5'!$A$1:$J$24</definedName>
    <definedName name="_xlnm.Print_Area" localSheetId="0">'表2-1'!$A$1:$K$17</definedName>
    <definedName name="_xlnm.Print_Area" localSheetId="2">'表2-2'!$A$1:$M$13</definedName>
    <definedName name="_xlnm.Print_Area" localSheetId="10">'表2-6'!$A$1:$K$16</definedName>
  </definedNames>
  <calcPr fullCalcOnLoad="1"/>
</workbook>
</file>

<file path=xl/sharedStrings.xml><?xml version="1.0" encoding="utf-8"?>
<sst xmlns="http://schemas.openxmlformats.org/spreadsheetml/2006/main" count="390" uniqueCount="283">
  <si>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</si>
  <si>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</si>
  <si>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</si>
  <si>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</si>
  <si>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</si>
  <si>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</si>
  <si>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</si>
  <si>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</si>
  <si>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</si>
  <si>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</si>
  <si>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</si>
  <si>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</si>
  <si>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四捨五入</t>
  </si>
  <si>
    <t>日経平均</t>
  </si>
  <si>
    <t>（単位：円）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</si>
  <si>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</si>
  <si>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</si>
  <si>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</si>
  <si>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</si>
  <si>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</si>
  <si>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</si>
  <si>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</si>
  <si>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</si>
  <si>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</si>
  <si>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</si>
  <si>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収益率</t>
  </si>
  <si>
    <t>表２－１．日経平均株価の月次データ（月末値，1997年１月-2006年12月）</t>
  </si>
  <si>
    <t>出所：日本経済新聞</t>
  </si>
  <si>
    <t>（単位10億円）</t>
  </si>
  <si>
    <t>年度</t>
  </si>
  <si>
    <t>民間需要</t>
  </si>
  <si>
    <t>公的需要</t>
  </si>
  <si>
    <t>海外需要</t>
  </si>
  <si>
    <t>国内総支出</t>
  </si>
  <si>
    <t>a.実数</t>
  </si>
  <si>
    <t>ｂ．寄与度</t>
  </si>
  <si>
    <t>（単位：％）</t>
  </si>
  <si>
    <t>ｃ．増加寄与率</t>
  </si>
  <si>
    <t>出所：内閣府経済社会総合研究所「国民経済計算」</t>
  </si>
  <si>
    <t>（単位10億円）</t>
  </si>
  <si>
    <t>可処分所得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</si>
  <si>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</si>
  <si>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</si>
  <si>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</si>
  <si>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</si>
  <si>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</si>
  <si>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</si>
  <si>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</si>
  <si>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</si>
  <si>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</si>
  <si>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</si>
  <si>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</si>
  <si>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出所：総務省統計局「家計調査」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</si>
  <si>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</si>
  <si>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</si>
  <si>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</si>
  <si>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</si>
  <si>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</si>
  <si>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</si>
  <si>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</si>
  <si>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</si>
  <si>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</si>
  <si>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</si>
  <si>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表．１か月あたり支出額の推移（農林漁家世帯を含む二人以上の勤労者世帯）</t>
  </si>
  <si>
    <t>総合</t>
  </si>
  <si>
    <t>教養娯楽用耐久財</t>
  </si>
  <si>
    <t>教養娯楽用品</t>
  </si>
  <si>
    <t>書籍･他の印刷物</t>
  </si>
  <si>
    <t>消費支出</t>
  </si>
  <si>
    <t>ＣＰＩ</t>
  </si>
  <si>
    <t>教養娯楽サービス</t>
  </si>
  <si>
    <t>a.消費者物価指数（2005年=100）</t>
  </si>
  <si>
    <t>教養娯楽</t>
  </si>
  <si>
    <t>ｂ．実質データ（2005年基準，単位：円）</t>
  </si>
  <si>
    <t>表2-5　需要項目別のGDPの推移（2000年暦年基準実質）</t>
  </si>
  <si>
    <t>海外需要は，国内総支出-（民間需要＋公的需要）として求めた．</t>
  </si>
  <si>
    <t>1983年/1Q</t>
  </si>
  <si>
    <t>1983年/2Q</t>
  </si>
  <si>
    <t>1983年/3Q</t>
  </si>
  <si>
    <t>1983年/4Q</t>
  </si>
  <si>
    <t>1984年/1Q</t>
  </si>
  <si>
    <t>1984年/2Q</t>
  </si>
  <si>
    <t>1984年/3Q</t>
  </si>
  <si>
    <t>1984年/4Q</t>
  </si>
  <si>
    <t>1985年/1Q</t>
  </si>
  <si>
    <t>1985年/2Q</t>
  </si>
  <si>
    <t>1985年/3Q</t>
  </si>
  <si>
    <t>1985年/4Q</t>
  </si>
  <si>
    <t>1986年/1Q</t>
  </si>
  <si>
    <t>1986年/2Q</t>
  </si>
  <si>
    <t>1986年/3Q</t>
  </si>
  <si>
    <t>1986年/4Q</t>
  </si>
  <si>
    <t>1987年/1Q</t>
  </si>
  <si>
    <t>1987年/2Q</t>
  </si>
  <si>
    <t>1987年/3Q</t>
  </si>
  <si>
    <t>1987年/4Q</t>
  </si>
  <si>
    <t>1988年/1Q</t>
  </si>
  <si>
    <t>1988年/2Q</t>
  </si>
  <si>
    <t>1988年/3Q</t>
  </si>
  <si>
    <t>1988年/4Q</t>
  </si>
  <si>
    <t>1989年/1Q</t>
  </si>
  <si>
    <t>1989年/2Q</t>
  </si>
  <si>
    <t>1989年/3Q</t>
  </si>
  <si>
    <t>1989年/4Q</t>
  </si>
  <si>
    <t>1990年/1Q</t>
  </si>
  <si>
    <t>1990年/2Q</t>
  </si>
  <si>
    <t>1990年/3Q</t>
  </si>
  <si>
    <t>1990年/4Q</t>
  </si>
  <si>
    <t>1991年/1Q</t>
  </si>
  <si>
    <t>1991年/2Q</t>
  </si>
  <si>
    <t>1991年/3Q</t>
  </si>
  <si>
    <t>1991年/4Q</t>
  </si>
  <si>
    <t>1992年/1Q</t>
  </si>
  <si>
    <t>1992年/2Q</t>
  </si>
  <si>
    <t>1992年/3Q</t>
  </si>
  <si>
    <t>1992年/4Q</t>
  </si>
  <si>
    <t>1993年/1Q</t>
  </si>
  <si>
    <t>1993年/2Q</t>
  </si>
  <si>
    <t>1993年/3Q</t>
  </si>
  <si>
    <t>1993年/4Q</t>
  </si>
  <si>
    <t>1994年/1Q</t>
  </si>
  <si>
    <t>1994年/2Q</t>
  </si>
  <si>
    <t>1994年/3Q</t>
  </si>
  <si>
    <t>1994年/4Q</t>
  </si>
  <si>
    <t>1995年/1Q</t>
  </si>
  <si>
    <t>1995年/2Q</t>
  </si>
  <si>
    <t>1995年/3Q</t>
  </si>
  <si>
    <t>1995年/4Q</t>
  </si>
  <si>
    <t>1996年/1Q</t>
  </si>
  <si>
    <t>1996年/2Q</t>
  </si>
  <si>
    <t>1996年/3Q</t>
  </si>
  <si>
    <t>1996年/4Q</t>
  </si>
  <si>
    <t>1997年/1Q</t>
  </si>
  <si>
    <t>1997年/2Q</t>
  </si>
  <si>
    <t>1997年/3Q</t>
  </si>
  <si>
    <t>1997年/4Q</t>
  </si>
  <si>
    <t>1998年/1Q</t>
  </si>
  <si>
    <t>1998年/2Q</t>
  </si>
  <si>
    <t>1998年/3Q</t>
  </si>
  <si>
    <t>1998年/4Q</t>
  </si>
  <si>
    <t>1999年/1Q</t>
  </si>
  <si>
    <t>1999年/2Q</t>
  </si>
  <si>
    <t>1999年/3Q</t>
  </si>
  <si>
    <t>1999年/4Q</t>
  </si>
  <si>
    <t>2000年/1Q</t>
  </si>
  <si>
    <t>2000年/2Q</t>
  </si>
  <si>
    <t>2000年/3Q</t>
  </si>
  <si>
    <t>2000年/4Q</t>
  </si>
  <si>
    <t>2001年/1Q</t>
  </si>
  <si>
    <t>2001年/2Q</t>
  </si>
  <si>
    <t>2001年/3Q</t>
  </si>
  <si>
    <t>2001年/4Q</t>
  </si>
  <si>
    <t>2002年/1Q</t>
  </si>
  <si>
    <t>2002年/2Q</t>
  </si>
  <si>
    <t>2002年/3Q</t>
  </si>
  <si>
    <t>2002年/4Q</t>
  </si>
  <si>
    <t>2003年/1Q</t>
  </si>
  <si>
    <t>2003年/2Q</t>
  </si>
  <si>
    <t>2003年/3Q</t>
  </si>
  <si>
    <t>2003年/4Q</t>
  </si>
  <si>
    <t>2004年/1Q</t>
  </si>
  <si>
    <t>2004年/2Q</t>
  </si>
  <si>
    <t>2004年/3Q</t>
  </si>
  <si>
    <t>2004年/4Q</t>
  </si>
  <si>
    <t>2005年/1Q</t>
  </si>
  <si>
    <t>2005年/2Q</t>
  </si>
  <si>
    <t>2005年/3Q</t>
  </si>
  <si>
    <t>2005年/4Q</t>
  </si>
  <si>
    <t>2006年/1Q</t>
  </si>
  <si>
    <t>2006年/2Q</t>
  </si>
  <si>
    <t>2006年/3Q</t>
  </si>
  <si>
    <t>2006年/4Q</t>
  </si>
  <si>
    <t>2007年/1Q</t>
  </si>
  <si>
    <t>出所：表2-3と同じ</t>
  </si>
  <si>
    <t>（単位：1ドルあたり円）</t>
  </si>
  <si>
    <t>資料：日本銀行「外国為替相場状況」</t>
  </si>
  <si>
    <t>為替レート</t>
  </si>
  <si>
    <t>変化率</t>
  </si>
  <si>
    <t>表2-6　為替レートの月次データ（月末値，1997年１月-2006年12月）</t>
  </si>
  <si>
    <t>単位：万人</t>
  </si>
  <si>
    <t>男</t>
  </si>
  <si>
    <t>女</t>
  </si>
  <si>
    <t>出所：総務省統計局「労働力調査」</t>
  </si>
  <si>
    <t>(注）就業者＋失業者=労働力人口，労働力人口＋非労働力人口＝15歳以上人口になるように，調整（不詳を除く，まるめの誤差を調整）したので，出所のデータとは一致していない</t>
  </si>
  <si>
    <r>
      <t>表2-7　労働力状態別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歳以上人口</t>
    </r>
    <r>
      <rPr>
        <sz val="11"/>
        <rFont val="ＭＳ Ｐゴシック"/>
        <family val="3"/>
      </rPr>
      <t xml:space="preserve"> （男女別，1995-2006年）</t>
    </r>
  </si>
  <si>
    <t>15歳以上総人口</t>
  </si>
  <si>
    <t>労働力人口</t>
  </si>
  <si>
    <t>非労働力人口</t>
  </si>
  <si>
    <t>就業者</t>
  </si>
  <si>
    <t>失業者</t>
  </si>
  <si>
    <t>1997</t>
  </si>
  <si>
    <t>1998</t>
  </si>
  <si>
    <t>1999</t>
  </si>
  <si>
    <t>2000</t>
  </si>
  <si>
    <t>2001</t>
  </si>
  <si>
    <t>2002</t>
  </si>
  <si>
    <t>2003</t>
  </si>
  <si>
    <t>2004</t>
  </si>
  <si>
    <t>2006</t>
  </si>
  <si>
    <t>表2-8　教養娯楽関連支出（農林漁家世帯を含む二人以上の勤労者世帯）と物価指数</t>
  </si>
  <si>
    <t>支出額（円）</t>
  </si>
  <si>
    <t>2005</t>
  </si>
  <si>
    <t>物価指数 (2005年基準)</t>
  </si>
  <si>
    <t>教養娯楽サービス</t>
  </si>
  <si>
    <t>出所：総務省統計局「家計調査」「消費者物価指数」</t>
  </si>
  <si>
    <t>表2-9　需要項目別ＧＤＰの推移</t>
  </si>
  <si>
    <t>消費</t>
  </si>
  <si>
    <t>政府</t>
  </si>
  <si>
    <t>投資</t>
  </si>
  <si>
    <t>出所：表2-5と同じ</t>
  </si>
  <si>
    <t>実額　（単位：10億円）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</si>
  <si>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</si>
  <si>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</si>
  <si>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</si>
  <si>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</si>
  <si>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</si>
  <si>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</si>
  <si>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</si>
  <si>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</si>
  <si>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</si>
  <si>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</si>
  <si>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</si>
  <si>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</si>
  <si>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</si>
  <si>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</si>
  <si>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</si>
  <si>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</si>
  <si>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</si>
  <si>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</si>
  <si>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</si>
  <si>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</si>
  <si>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</si>
  <si>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</si>
  <si>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</si>
  <si>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</si>
  <si>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</si>
  <si>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</si>
  <si>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</si>
  <si>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</si>
  <si>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</si>
  <si>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</si>
  <si>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</si>
  <si>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</si>
  <si>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</si>
  <si>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</si>
  <si>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</si>
  <si>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</si>
  <si>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</si>
  <si>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</si>
  <si>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</si>
  <si>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</si>
  <si>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</si>
  <si>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</si>
  <si>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</si>
  <si>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</si>
  <si>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</si>
  <si>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</si>
  <si>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</si>
  <si>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表2-10　2005年の都道府県別交通事故死者数（人）と平均気温（℃）</t>
  </si>
  <si>
    <t>平均気温</t>
  </si>
  <si>
    <t>都道府県</t>
  </si>
  <si>
    <t>出所：警察庁交通局「交通統計」，気象庁観測部「気象庁年報」</t>
  </si>
  <si>
    <t>　　（注）平均気温は，各都道府県の県庁所在市の気
象台・測候所等における観測値</t>
  </si>
  <si>
    <r>
      <t>表2</t>
    </r>
    <r>
      <rPr>
        <sz val="11"/>
        <rFont val="ＭＳ Ｐゴシック"/>
        <family val="3"/>
      </rPr>
      <t xml:space="preserve">-2 </t>
    </r>
    <r>
      <rPr>
        <sz val="11"/>
        <rFont val="ＭＳ Ｐゴシック"/>
        <family val="3"/>
      </rPr>
      <t>１か月あたり支出額等の推移（</t>
    </r>
    <r>
      <rPr>
        <sz val="11"/>
        <rFont val="ＭＳ Ｐゴシック"/>
        <family val="3"/>
      </rPr>
      <t>2000－2006年，</t>
    </r>
    <r>
      <rPr>
        <sz val="11"/>
        <rFont val="ＭＳ Ｐゴシック"/>
        <family val="3"/>
      </rPr>
      <t>農林漁家世帯を含む二人以上の勤労者世帯）</t>
    </r>
  </si>
  <si>
    <t>表2-4　消費者物価指数と実質教養娯楽等の推移</t>
  </si>
  <si>
    <t>出所：総務省統計局「消費者物価指数」および表2-2より作成</t>
  </si>
  <si>
    <t>交通事故死者数</t>
  </si>
  <si>
    <t>交通事故死者数</t>
  </si>
  <si>
    <t>輸出</t>
  </si>
  <si>
    <t>輸入</t>
  </si>
  <si>
    <t>消費：民間最終消費支出，政府：政府最終消費支出，投資：総固定資本形成＋在庫品増加　</t>
  </si>
  <si>
    <t>デフレータ（2000年暦年＝100）</t>
  </si>
  <si>
    <r>
      <t>表2-3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年間収入十分位階級別１か月あたり支出額（2006年，農林漁家世帯を含む二人以上の勤労者世帯）</t>
    </r>
  </si>
  <si>
    <t>注：四捨五入により整数にした</t>
  </si>
  <si>
    <t>年</t>
  </si>
  <si>
    <t>収入階級</t>
  </si>
  <si>
    <t>名目 （円）</t>
  </si>
  <si>
    <t>実質（円）</t>
  </si>
  <si>
    <t>業況判断指数</t>
  </si>
  <si>
    <t>大企業　製造業</t>
  </si>
  <si>
    <t>大企業　非製造業</t>
  </si>
  <si>
    <t>年/四半期</t>
  </si>
  <si>
    <t>出所：日本銀行「全国企業短期経済観測調査」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</si>
</sst>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  <numFmt numFmtId="178" formatCode="#,##0.0"/>
    <numFmt numFmtId="179" formatCode="#,##0.00_ 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#,##0.0_ "/>
    <numFmt numFmtId="189" formatCode="0_ "/>
    <numFmt numFmtId="190" formatCode="#,##0.0;[Red]\-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#,##0.0;\-#,###,##0.0"/>
    <numFmt numFmtId="196" formatCode="#,##0.0_ ;[Red]\-#,##0.0\ "/>
    <numFmt numFmtId="197" formatCode="0.0_ ;[Red]\-0.0\ "/>
    <numFmt numFmtId="198" formatCode="0.0_);[Red]\(0.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sz val="16.75"/>
      <name val="ＭＳ Ｐゴシック"/>
      <family val="3"/>
    </font>
    <font>
      <sz val="9.75"/>
      <name val="ＭＳ Ｐゴシック"/>
      <family val="3"/>
    </font>
    <font>
      <sz val="6"/>
      <name val="明朝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55" fontId="2" fillId="0" borderId="0" xfId="0" applyNumberFormat="1" applyFont="1" applyAlignment="1">
      <alignment vertical="center"/>
    </xf>
    <xf numFmtId="38" fontId="0" fillId="0" borderId="2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4" xfId="17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87" fontId="0" fillId="0" borderId="7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21" applyFont="1">
      <alignment/>
      <protection/>
    </xf>
    <xf numFmtId="0" fontId="2" fillId="0" borderId="7" xfId="21" applyFont="1" applyBorder="1" applyAlignment="1" applyProtection="1">
      <alignment horizontal="center"/>
      <protection/>
    </xf>
    <xf numFmtId="0" fontId="0" fillId="0" borderId="5" xfId="0" applyBorder="1" applyAlignment="1">
      <alignment vertical="center"/>
    </xf>
    <xf numFmtId="38" fontId="0" fillId="0" borderId="3" xfId="17" applyBorder="1" applyAlignment="1" applyProtection="1">
      <alignment/>
      <protection/>
    </xf>
    <xf numFmtId="38" fontId="0" fillId="0" borderId="5" xfId="17" applyBorder="1" applyAlignment="1" applyProtection="1">
      <alignment/>
      <protection/>
    </xf>
    <xf numFmtId="0" fontId="0" fillId="0" borderId="6" xfId="0" applyBorder="1" applyAlignment="1">
      <alignment vertical="center"/>
    </xf>
    <xf numFmtId="38" fontId="0" fillId="0" borderId="4" xfId="17" applyBorder="1" applyAlignment="1" applyProtection="1">
      <alignment/>
      <protection/>
    </xf>
    <xf numFmtId="38" fontId="0" fillId="0" borderId="6" xfId="17" applyBorder="1" applyAlignment="1" applyProtection="1">
      <alignment/>
      <protection/>
    </xf>
    <xf numFmtId="0" fontId="2" fillId="0" borderId="0" xfId="21" applyFont="1">
      <alignment/>
      <protection/>
    </xf>
    <xf numFmtId="0" fontId="0" fillId="0" borderId="5" xfId="21" applyBorder="1" applyAlignment="1" applyProtection="1">
      <alignment horizontal="left"/>
      <protection/>
    </xf>
    <xf numFmtId="0" fontId="0" fillId="0" borderId="6" xfId="21" applyBorder="1" applyAlignment="1" applyProtection="1">
      <alignment horizontal="left"/>
      <protection/>
    </xf>
    <xf numFmtId="0" fontId="0" fillId="0" borderId="0" xfId="0" applyAlignment="1">
      <alignment horizontal="center" vertical="center"/>
    </xf>
    <xf numFmtId="0" fontId="2" fillId="0" borderId="7" xfId="21" applyFont="1" applyFill="1" applyBorder="1" applyAlignment="1" applyProtection="1">
      <alignment horizontal="center"/>
      <protection/>
    </xf>
    <xf numFmtId="49" fontId="5" fillId="0" borderId="7" xfId="0" applyNumberFormat="1" applyFont="1" applyFill="1" applyBorder="1" applyAlignment="1">
      <alignment horizontal="distributed" vertical="center"/>
    </xf>
    <xf numFmtId="0" fontId="2" fillId="0" borderId="0" xfId="21" applyFont="1" applyBorder="1" applyAlignment="1" applyProtection="1">
      <alignment horizontal="center"/>
      <protection/>
    </xf>
    <xf numFmtId="187" fontId="5" fillId="0" borderId="7" xfId="0" applyNumberFormat="1" applyFont="1" applyFill="1" applyBorder="1" applyAlignment="1">
      <alignment vertical="top"/>
    </xf>
    <xf numFmtId="187" fontId="5" fillId="0" borderId="0" xfId="0" applyNumberFormat="1" applyFont="1" applyFill="1" applyAlignment="1">
      <alignment vertical="top"/>
    </xf>
    <xf numFmtId="187" fontId="5" fillId="0" borderId="7" xfId="0" applyNumberFormat="1" applyFont="1" applyFill="1" applyBorder="1" applyAlignment="1">
      <alignment vertical="center"/>
    </xf>
    <xf numFmtId="187" fontId="5" fillId="0" borderId="0" xfId="0" applyNumberFormat="1" applyFont="1" applyFill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8" xfId="0" applyBorder="1" applyAlignment="1">
      <alignment vertical="center"/>
    </xf>
    <xf numFmtId="187" fontId="0" fillId="0" borderId="1" xfId="0" applyNumberFormat="1" applyBorder="1" applyAlignment="1">
      <alignment vertical="center"/>
    </xf>
    <xf numFmtId="187" fontId="0" fillId="0" borderId="5" xfId="0" applyNumberFormat="1" applyBorder="1" applyAlignment="1">
      <alignment vertical="center"/>
    </xf>
    <xf numFmtId="187" fontId="0" fillId="0" borderId="6" xfId="0" applyNumberFormat="1" applyBorder="1" applyAlignment="1">
      <alignment vertical="center"/>
    </xf>
    <xf numFmtId="0" fontId="2" fillId="0" borderId="7" xfId="0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2" fillId="0" borderId="7" xfId="21" applyFont="1" applyBorder="1" applyAlignment="1" applyProtection="1">
      <alignment horizontal="center" wrapText="1"/>
      <protection/>
    </xf>
    <xf numFmtId="0" fontId="0" fillId="0" borderId="9" xfId="21" applyFont="1" applyBorder="1" applyAlignment="1">
      <alignment horizontal="right"/>
      <protection/>
    </xf>
    <xf numFmtId="0" fontId="2" fillId="0" borderId="0" xfId="0" applyFont="1" applyAlignment="1">
      <alignment horizontal="left" vertical="center"/>
    </xf>
    <xf numFmtId="40" fontId="0" fillId="0" borderId="2" xfId="17" applyNumberFormat="1" applyBorder="1" applyAlignment="1">
      <alignment vertical="center"/>
    </xf>
    <xf numFmtId="40" fontId="0" fillId="0" borderId="3" xfId="17" applyNumberFormat="1" applyBorder="1" applyAlignment="1">
      <alignment vertical="center"/>
    </xf>
    <xf numFmtId="40" fontId="0" fillId="0" borderId="4" xfId="17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8" fontId="0" fillId="0" borderId="3" xfId="17" applyFont="1" applyBorder="1" applyAlignment="1">
      <alignment horizontal="right"/>
    </xf>
    <xf numFmtId="190" fontId="0" fillId="0" borderId="3" xfId="17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38" fontId="0" fillId="0" borderId="3" xfId="17" applyBorder="1" applyAlignment="1">
      <alignment vertical="center"/>
    </xf>
    <xf numFmtId="190" fontId="0" fillId="0" borderId="3" xfId="17" applyNumberForma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8" fontId="0" fillId="0" borderId="4" xfId="17" applyBorder="1" applyAlignment="1">
      <alignment vertical="center"/>
    </xf>
    <xf numFmtId="190" fontId="0" fillId="0" borderId="4" xfId="17" applyNumberFormat="1" applyBorder="1" applyAlignment="1">
      <alignment vertical="center"/>
    </xf>
    <xf numFmtId="3" fontId="11" fillId="0" borderId="0" xfId="0" applyNumberFormat="1" applyFont="1" applyBorder="1" applyAlignment="1">
      <alignment horizontal="right"/>
    </xf>
    <xf numFmtId="0" fontId="1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90" fontId="12" fillId="0" borderId="5" xfId="17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90" fontId="12" fillId="0" borderId="6" xfId="17" applyNumberFormat="1" applyFont="1" applyBorder="1" applyAlignment="1">
      <alignment vertical="center"/>
    </xf>
    <xf numFmtId="190" fontId="0" fillId="0" borderId="5" xfId="17" applyNumberFormat="1" applyFont="1" applyBorder="1" applyAlignment="1">
      <alignment horizontal="right" vertical="center"/>
    </xf>
    <xf numFmtId="38" fontId="0" fillId="0" borderId="6" xfId="17" applyFont="1" applyBorder="1" applyAlignment="1">
      <alignment horizontal="right" vertical="center"/>
    </xf>
    <xf numFmtId="190" fontId="0" fillId="0" borderId="6" xfId="17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90" fontId="12" fillId="0" borderId="0" xfId="17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0" fillId="0" borderId="1" xfId="17" applyFont="1" applyBorder="1" applyAlignment="1">
      <alignment horizontal="right" vertical="center"/>
    </xf>
    <xf numFmtId="190" fontId="0" fillId="0" borderId="1" xfId="17" applyNumberFormat="1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90" fontId="0" fillId="0" borderId="15" xfId="17" applyNumberFormat="1" applyFont="1" applyBorder="1" applyAlignment="1">
      <alignment horizontal="right" vertical="center"/>
    </xf>
    <xf numFmtId="190" fontId="0" fillId="0" borderId="16" xfId="17" applyNumberFormat="1" applyFont="1" applyBorder="1" applyAlignment="1">
      <alignment horizontal="right" vertical="center"/>
    </xf>
    <xf numFmtId="190" fontId="0" fillId="0" borderId="17" xfId="17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38" fontId="10" fillId="0" borderId="1" xfId="17" applyFont="1" applyBorder="1" applyAlignment="1">
      <alignment horizontal="right"/>
    </xf>
    <xf numFmtId="38" fontId="10" fillId="0" borderId="5" xfId="17" applyFont="1" applyBorder="1" applyAlignment="1">
      <alignment horizontal="right"/>
    </xf>
    <xf numFmtId="38" fontId="10" fillId="0" borderId="6" xfId="17" applyFont="1" applyBorder="1" applyAlignment="1">
      <alignment horizontal="right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8" fontId="0" fillId="0" borderId="1" xfId="17" applyBorder="1" applyAlignment="1">
      <alignment vertical="center"/>
    </xf>
    <xf numFmtId="38" fontId="0" fillId="0" borderId="5" xfId="17" applyBorder="1" applyAlignment="1">
      <alignment vertical="center"/>
    </xf>
    <xf numFmtId="38" fontId="0" fillId="0" borderId="6" xfId="17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55" fontId="2" fillId="0" borderId="13" xfId="0" applyNumberFormat="1" applyFont="1" applyBorder="1" applyAlignment="1">
      <alignment vertical="center"/>
    </xf>
    <xf numFmtId="186" fontId="0" fillId="0" borderId="3" xfId="0" applyNumberFormat="1" applyBorder="1" applyAlignment="1">
      <alignment vertical="center"/>
    </xf>
    <xf numFmtId="55" fontId="2" fillId="0" borderId="14" xfId="0" applyNumberFormat="1" applyFont="1" applyBorder="1" applyAlignment="1">
      <alignment vertical="center"/>
    </xf>
    <xf numFmtId="186" fontId="0" fillId="0" borderId="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86" fontId="0" fillId="0" borderId="5" xfId="0" applyNumberFormat="1" applyBorder="1" applyAlignment="1">
      <alignment vertical="center"/>
    </xf>
    <xf numFmtId="186" fontId="0" fillId="0" borderId="6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4-1費目別支出90_eda0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図2-1　日経平均株価の時系列グラフ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6"/>
          <c:w val="0.79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'図2-1'!$A$28:$A$147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cat>
          <c:val>
            <c:numRef>
              <c:f>'図2-1'!$D$28:$D$147</c:f>
              <c:numCach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32848"/>
        <c:crosses val="autoZero"/>
        <c:auto val="1"/>
        <c:lblOffset val="100"/>
        <c:tickLblSkip val="12"/>
        <c:tickMarkSkip val="12"/>
        <c:noMultiLvlLbl val="0"/>
      </c:catAx>
      <c:valAx>
        <c:axId val="703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日経平均（円）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04337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図2-2　教養娯楽費の推移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0375"/>
          <c:w val="0.92425"/>
          <c:h val="0.78"/>
        </c:manualLayout>
      </c:layout>
      <c:lineChart>
        <c:grouping val="standard"/>
        <c:varyColors val="0"/>
        <c:ser>
          <c:idx val="0"/>
          <c:order val="0"/>
          <c:tx>
            <c:v>名目データ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'図2-2'!$A$29:$A$35</c:f>
              <c:numCache/>
            </c:numRef>
          </c:cat>
          <c:val>
            <c:numRef>
              <c:f>'図2-2'!$C$29:$C$35</c:f>
              <c:numCache/>
            </c:numRef>
          </c:val>
          <c:smooth val="0"/>
        </c:ser>
        <c:ser>
          <c:idx val="1"/>
          <c:order val="1"/>
          <c:tx>
            <c:v>実質データ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'図2-2'!$O$29:$O$35</c:f>
              <c:numCache/>
            </c:numRef>
          </c:val>
          <c:smooth val="0"/>
        </c:ser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  <c:max val="35000"/>
          <c:min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33"/>
              <c:y val="0.1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5633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85"/>
          <c:y val="0.655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図2-3 日経平均の月次収益率（収益率）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575"/>
          <c:w val="0.7955"/>
          <c:h val="0.7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'図2-3'!$A$32:$A$151</c:f>
              <c:numCache/>
            </c:numRef>
          </c:cat>
          <c:val>
            <c:numRef>
              <c:f>'図2-3'!$E$32:$E$151</c:f>
              <c:numCache/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7"/>
              <c:y val="0.12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" sourceLinked="0"/>
        <c:majorTickMark val="in"/>
        <c:minorTickMark val="none"/>
        <c:tickLblPos val="nextTo"/>
        <c:crossAx val="38726980"/>
        <c:crossesAt val="-15"/>
        <c:auto val="1"/>
        <c:lblOffset val="100"/>
        <c:tickLblSkip val="12"/>
        <c:tickMarkSkip val="12"/>
        <c:noMultiLvlLbl val="0"/>
      </c:catAx>
      <c:valAx>
        <c:axId val="38726980"/>
        <c:scaling>
          <c:orientation val="minMax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収益率(%)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6672619"/>
        <c:crossesAt val="1"/>
        <c:crossBetween val="between"/>
        <c:dispUnits/>
        <c:majorUnit val="1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図2-4　GDPの需要項目別寄与度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3"/>
          <c:w val="0.82"/>
          <c:h val="0.7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'図2-4'!$B$39</c:f>
              <c:strCache>
                <c:ptCount val="1"/>
                <c:pt idx="0">
                  <c:v>民間需要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'図2-4'!$A$40:$A$46</c:f>
              <c:numCache/>
            </c:numRef>
          </c:cat>
          <c:val>
            <c:numRef>
              <c:f>'図2-4'!$B$40:$B$46</c:f>
              <c:numCache/>
            </c:numRef>
          </c:val>
        </c:ser>
        <c:ser>
          <c:idx val="1"/>
          <c:order val="1"/>
          <c:tx>
            <c:strRef>
              <c:f>'図2-4'!$C$39</c:f>
              <c:strCache>
                <c:ptCount val="1"/>
                <c:pt idx="0">
                  <c:v>公的需要</c:v>
                </c:pt>
              </c:strCache>
            </c:strRef>
          </c:tx>
          <c:spPr>
            <a:pattFill prst="wdUpDiag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'図2-4'!$A$40:$A$46</c:f>
              <c:numCache/>
            </c:numRef>
          </c:cat>
          <c:val>
            <c:numRef>
              <c:f>'図2-4'!$C$40:$C$46</c:f>
              <c:numCache/>
            </c:numRef>
          </c:val>
        </c:ser>
        <c:ser>
          <c:idx val="2"/>
          <c:order val="2"/>
          <c:tx>
            <c:strRef>
              <c:f>'図2-4'!$D$39</c:f>
              <c:strCache>
                <c:ptCount val="1"/>
                <c:pt idx="0">
                  <c:v>海外需要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'図2-4'!$A$40:$A$46</c:f>
              <c:numCache/>
            </c:numRef>
          </c:cat>
          <c:val>
            <c:numRef>
              <c:f>'図2-4'!$D$40:$D$46</c:f>
              <c:numCache/>
            </c:numRef>
          </c:val>
        </c:ser>
        <c:overlap val="100"/>
        <c:axId val="12998501"/>
        <c:axId val="49877646"/>
      </c:barChart>
      <c:cat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77646"/>
        <c:crossesAt val="-3"/>
        <c:auto val="1"/>
        <c:lblOffset val="100"/>
        <c:noMultiLvlLbl val="0"/>
      </c:catAx>
      <c:valAx>
        <c:axId val="49877646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寄与度（％）</a:t>
                </a:r>
              </a:p>
            </c:rich>
          </c:tx>
          <c:layout>
            <c:manualLayout>
              <c:xMode val="factor"/>
              <c:yMode val="factor"/>
              <c:x val="0.030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299850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25"/>
          <c:y val="0.33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図2-5　日銀短観・業況判断DI</a:t>
            </a:r>
          </a:p>
        </c:rich>
      </c:tx>
      <c:layout>
        <c:manualLayout>
          <c:xMode val="factor"/>
          <c:yMode val="factor"/>
          <c:x val="-0.0315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4475"/>
          <c:w val="0.860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'図2-5'!$C$26</c:f>
              <c:strCache>
                <c:ptCount val="1"/>
                <c:pt idx="0">
                  <c:v>大企業　製造業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'図2-5'!$B$27:$B$123</c:f>
              <c:numCache/>
            </c:numRef>
          </c:cat>
          <c:val>
            <c:numRef>
              <c:f>'図2-5'!$C$27:$C$123</c:f>
              <c:numCache/>
            </c:numRef>
          </c:val>
          <c:smooth val="0"/>
        </c:ser>
        <c:ser>
          <c:idx val="1"/>
          <c:order val="1"/>
          <c:tx>
            <c:strRef>
              <c:f>'図2-5'!$D$26</c:f>
              <c:strCache>
                <c:ptCount val="1"/>
                <c:pt idx="0">
                  <c:v>大企業　非製造業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'図2-5'!$B$27:$B$123</c:f>
              <c:numCache/>
            </c:numRef>
          </c:cat>
          <c:val>
            <c:numRef>
              <c:f>'図2-5'!$D$27:$D$123</c:f>
              <c:numCache/>
            </c:numRef>
          </c:val>
          <c:smooth val="0"/>
        </c:ser>
        <c:axId val="46245631"/>
        <c:axId val="13557496"/>
      </c:lineChart>
      <c:cat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1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0" sourceLinked="0"/>
        <c:majorTickMark val="in"/>
        <c:minorTickMark val="none"/>
        <c:tickLblPos val="nextTo"/>
        <c:crossAx val="13557496"/>
        <c:crossesAt val="-60"/>
        <c:auto val="1"/>
        <c:lblOffset val="100"/>
        <c:tickLblSkip val="8"/>
        <c:tickMarkSkip val="8"/>
        <c:noMultiLvlLbl val="0"/>
      </c:catAx>
      <c:valAx>
        <c:axId val="13557496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DI</a:t>
                </a:r>
              </a:p>
            </c:rich>
          </c:tx>
          <c:layout>
            <c:manualLayout>
              <c:xMode val="factor"/>
              <c:yMode val="factor"/>
              <c:x val="0.009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245631"/>
        <c:crossesAt val="1"/>
        <c:crossBetween val="between"/>
        <c:dispUnits/>
        <c:majorUnit val="6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825"/>
          <c:y val="0.21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371475</xdr:colOff>
      <xdr:row>23</xdr:row>
      <xdr:rowOff>161925</xdr:rowOff>
    </xdr:to>
    <xdr:graphicFrame>
      <xdr:nvGraphicFramePr>
        <xdr:cNvPr id="1" name="Chart 2"/>
        <xdr:cNvGraphicFramePr/>
      </xdr:nvGraphicFramePr>
      <xdr:xfrm>
        <a:off x="495300" y="171450"/>
        <a:ext cx="59721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28575</xdr:colOff>
      <xdr:row>22</xdr:row>
      <xdr:rowOff>28575</xdr:rowOff>
    </xdr:from>
    <xdr:ext cx="962025" cy="209550"/>
    <xdr:sp>
      <xdr:nvSpPr>
        <xdr:cNvPr id="2" name="TextBox 3"/>
        <xdr:cNvSpPr txBox="1">
          <a:spLocks noChangeArrowheads="1"/>
        </xdr:cNvSpPr>
      </xdr:nvSpPr>
      <xdr:spPr>
        <a:xfrm>
          <a:off x="1209675" y="3800475"/>
          <a:ext cx="962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表2-1より作成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0.05225</cdr:x>
      <cdr:y>0.917</cdr:y>
    </cdr:from>
    <cdr:to>
      <cdr:x>0.2345</cdr:x>
      <cdr:y>0.97525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44805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表2-4より作成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9</xdr:col>
      <xdr:colOff>333375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676275" y="200025"/>
        <a:ext cx="53816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0.9285</cdr:y>
    </cdr:from>
    <cdr:to>
      <cdr:x>0.29575</cdr:x>
      <cdr:y>0.98175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3657600"/>
          <a:ext cx="971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表2-1より作成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381000</xdr:colOff>
      <xdr:row>24</xdr:row>
      <xdr:rowOff>0</xdr:rowOff>
    </xdr:to>
    <xdr:graphicFrame>
      <xdr:nvGraphicFramePr>
        <xdr:cNvPr id="1" name="Chart 3"/>
        <xdr:cNvGraphicFramePr/>
      </xdr:nvGraphicFramePr>
      <xdr:xfrm>
        <a:off x="495300" y="171450"/>
        <a:ext cx="61055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0.92625</cdr:y>
    </cdr:from>
    <cdr:to>
      <cdr:x>0.23525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409950"/>
          <a:ext cx="981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表2-5より作成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171450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685800" y="171450"/>
        <a:ext cx="5857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0.9275</cdr:y>
    </cdr:from>
    <cdr:to>
      <cdr:x>0.495</cdr:x>
      <cdr:y>0.97725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3371850"/>
          <a:ext cx="2343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出所：日本銀行「全国企業短期経済観測調査」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9</xdr:col>
      <xdr:colOff>85725</xdr:colOff>
      <xdr:row>22</xdr:row>
      <xdr:rowOff>38100</xdr:rowOff>
    </xdr:to>
    <xdr:graphicFrame>
      <xdr:nvGraphicFramePr>
        <xdr:cNvPr id="1" name="Chart 3"/>
        <xdr:cNvGraphicFramePr/>
      </xdr:nvGraphicFramePr>
      <xdr:xfrm>
        <a:off x="847725" y="171450"/>
        <a:ext cx="5848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50390625" style="0" customWidth="1"/>
  </cols>
  <sheetData>
    <row r="1" ht="13.5">
      <c r="A1" t="s">
        <v>26</v>
      </c>
    </row>
    <row r="2" ht="13.5">
      <c r="K2" t="s">
        <v>14</v>
      </c>
    </row>
    <row r="3" spans="1:11" ht="13.5">
      <c r="A3" s="1"/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</row>
    <row r="4" spans="1:11" ht="13.5">
      <c r="A4" s="7" t="s">
        <v>0</v>
      </c>
      <c r="B4" s="3">
        <v>18330</v>
      </c>
      <c r="C4" s="3">
        <v>16628</v>
      </c>
      <c r="D4" s="3">
        <v>14499</v>
      </c>
      <c r="E4" s="3">
        <v>19540</v>
      </c>
      <c r="F4" s="3">
        <v>13844</v>
      </c>
      <c r="G4" s="3">
        <v>9998</v>
      </c>
      <c r="H4" s="3">
        <v>8340</v>
      </c>
      <c r="I4" s="3">
        <v>10784</v>
      </c>
      <c r="J4" s="3">
        <v>11388</v>
      </c>
      <c r="K4" s="3">
        <v>16650</v>
      </c>
    </row>
    <row r="5" spans="1:11" ht="13.5">
      <c r="A5" s="8" t="s">
        <v>1</v>
      </c>
      <c r="B5" s="4">
        <v>18557</v>
      </c>
      <c r="C5" s="4">
        <v>16832</v>
      </c>
      <c r="D5" s="4">
        <v>14368</v>
      </c>
      <c r="E5" s="4">
        <v>19960</v>
      </c>
      <c r="F5" s="4">
        <v>12884</v>
      </c>
      <c r="G5" s="4">
        <v>10588</v>
      </c>
      <c r="H5" s="4">
        <v>8363</v>
      </c>
      <c r="I5" s="4">
        <v>11042</v>
      </c>
      <c r="J5" s="4">
        <v>11741</v>
      </c>
      <c r="K5" s="4">
        <v>16205</v>
      </c>
    </row>
    <row r="6" spans="1:11" ht="13.5">
      <c r="A6" s="8" t="s">
        <v>2</v>
      </c>
      <c r="B6" s="4">
        <v>18003</v>
      </c>
      <c r="C6" s="4">
        <v>16527</v>
      </c>
      <c r="D6" s="4">
        <v>15837</v>
      </c>
      <c r="E6" s="4">
        <v>20337</v>
      </c>
      <c r="F6" s="4">
        <v>13000</v>
      </c>
      <c r="G6" s="4">
        <v>11025</v>
      </c>
      <c r="H6" s="4">
        <v>7973</v>
      </c>
      <c r="I6" s="4">
        <v>11715</v>
      </c>
      <c r="J6" s="4">
        <v>11669</v>
      </c>
      <c r="K6" s="4">
        <v>17060</v>
      </c>
    </row>
    <row r="7" spans="1:11" ht="13.5">
      <c r="A7" s="8" t="s">
        <v>3</v>
      </c>
      <c r="B7" s="4">
        <v>19151</v>
      </c>
      <c r="C7" s="4">
        <v>15641</v>
      </c>
      <c r="D7" s="4">
        <v>16702</v>
      </c>
      <c r="E7" s="4">
        <v>17974</v>
      </c>
      <c r="F7" s="4">
        <v>13934</v>
      </c>
      <c r="G7" s="4">
        <v>11493</v>
      </c>
      <c r="H7" s="4">
        <v>7831</v>
      </c>
      <c r="I7" s="4">
        <v>11762</v>
      </c>
      <c r="J7" s="4">
        <v>11009</v>
      </c>
      <c r="K7" s="4">
        <v>16906</v>
      </c>
    </row>
    <row r="8" spans="1:11" ht="13.5">
      <c r="A8" s="8" t="s">
        <v>4</v>
      </c>
      <c r="B8" s="4">
        <v>20069</v>
      </c>
      <c r="C8" s="4">
        <v>15671</v>
      </c>
      <c r="D8" s="4">
        <v>16112</v>
      </c>
      <c r="E8" s="4">
        <v>16332</v>
      </c>
      <c r="F8" s="4">
        <v>13262</v>
      </c>
      <c r="G8" s="4">
        <v>11764</v>
      </c>
      <c r="H8" s="4">
        <v>8425</v>
      </c>
      <c r="I8" s="4">
        <v>11236</v>
      </c>
      <c r="J8" s="4">
        <v>11277</v>
      </c>
      <c r="K8" s="4">
        <v>15467</v>
      </c>
    </row>
    <row r="9" spans="1:11" ht="13.5">
      <c r="A9" s="8" t="s">
        <v>5</v>
      </c>
      <c r="B9" s="4">
        <v>20605</v>
      </c>
      <c r="C9" s="4">
        <v>15830</v>
      </c>
      <c r="D9" s="4">
        <v>17530</v>
      </c>
      <c r="E9" s="4">
        <v>17411</v>
      </c>
      <c r="F9" s="4">
        <v>12969</v>
      </c>
      <c r="G9" s="4">
        <v>10622</v>
      </c>
      <c r="H9" s="4">
        <v>9083</v>
      </c>
      <c r="I9" s="4">
        <v>11859</v>
      </c>
      <c r="J9" s="4">
        <v>11584</v>
      </c>
      <c r="K9" s="4">
        <v>15505</v>
      </c>
    </row>
    <row r="10" spans="1:11" ht="13.5">
      <c r="A10" s="8" t="s">
        <v>6</v>
      </c>
      <c r="B10" s="4">
        <v>20331</v>
      </c>
      <c r="C10" s="4">
        <v>16379</v>
      </c>
      <c r="D10" s="4">
        <v>17862</v>
      </c>
      <c r="E10" s="4">
        <v>15727</v>
      </c>
      <c r="F10" s="4">
        <v>11861</v>
      </c>
      <c r="G10" s="4">
        <v>9878</v>
      </c>
      <c r="H10" s="4">
        <v>9563</v>
      </c>
      <c r="I10" s="4">
        <v>11326</v>
      </c>
      <c r="J10" s="4">
        <v>11900</v>
      </c>
      <c r="K10" s="4">
        <v>15457</v>
      </c>
    </row>
    <row r="11" spans="1:11" ht="13.5">
      <c r="A11" s="8" t="s">
        <v>7</v>
      </c>
      <c r="B11" s="4">
        <v>18229</v>
      </c>
      <c r="C11" s="4">
        <v>14108</v>
      </c>
      <c r="D11" s="4">
        <v>17437</v>
      </c>
      <c r="E11" s="4">
        <v>16861</v>
      </c>
      <c r="F11" s="4">
        <v>10714</v>
      </c>
      <c r="G11" s="4">
        <v>9619</v>
      </c>
      <c r="H11" s="4">
        <v>10344</v>
      </c>
      <c r="I11" s="4">
        <v>11082</v>
      </c>
      <c r="J11" s="4">
        <v>12414</v>
      </c>
      <c r="K11" s="4">
        <v>16141</v>
      </c>
    </row>
    <row r="12" spans="1:11" ht="13.5">
      <c r="A12" s="8" t="s">
        <v>8</v>
      </c>
      <c r="B12" s="4">
        <v>17888</v>
      </c>
      <c r="C12" s="4">
        <v>13406</v>
      </c>
      <c r="D12" s="4">
        <v>17605</v>
      </c>
      <c r="E12" s="4">
        <v>15747</v>
      </c>
      <c r="F12" s="4">
        <v>9775</v>
      </c>
      <c r="G12" s="4">
        <v>9383</v>
      </c>
      <c r="H12" s="4">
        <v>10219</v>
      </c>
      <c r="I12" s="4">
        <v>10824</v>
      </c>
      <c r="J12" s="4">
        <v>13574</v>
      </c>
      <c r="K12" s="4">
        <v>16128</v>
      </c>
    </row>
    <row r="13" spans="1:11" ht="13.5">
      <c r="A13" s="8" t="s">
        <v>9</v>
      </c>
      <c r="B13" s="4">
        <v>16459</v>
      </c>
      <c r="C13" s="4">
        <v>13565</v>
      </c>
      <c r="D13" s="4">
        <v>17942</v>
      </c>
      <c r="E13" s="4">
        <v>14540</v>
      </c>
      <c r="F13" s="4">
        <v>10366</v>
      </c>
      <c r="G13" s="4">
        <v>8640</v>
      </c>
      <c r="H13" s="4">
        <v>10560</v>
      </c>
      <c r="I13" s="4">
        <v>10771</v>
      </c>
      <c r="J13" s="4">
        <v>13607</v>
      </c>
      <c r="K13" s="4">
        <v>16399</v>
      </c>
    </row>
    <row r="14" spans="1:11" ht="13.5">
      <c r="A14" s="8" t="s">
        <v>10</v>
      </c>
      <c r="B14" s="4">
        <v>16636</v>
      </c>
      <c r="C14" s="4">
        <v>14884</v>
      </c>
      <c r="D14" s="4">
        <v>18558</v>
      </c>
      <c r="E14" s="4">
        <v>14649</v>
      </c>
      <c r="F14" s="4">
        <v>10697</v>
      </c>
      <c r="G14" s="4">
        <v>9216</v>
      </c>
      <c r="H14" s="4">
        <v>10101</v>
      </c>
      <c r="I14" s="4">
        <v>10899</v>
      </c>
      <c r="J14" s="4">
        <v>14872</v>
      </c>
      <c r="K14" s="4">
        <v>16274</v>
      </c>
    </row>
    <row r="15" spans="1:11" ht="13.5">
      <c r="A15" s="9" t="s">
        <v>11</v>
      </c>
      <c r="B15" s="5">
        <v>15259</v>
      </c>
      <c r="C15" s="5">
        <v>13842</v>
      </c>
      <c r="D15" s="5">
        <v>18934</v>
      </c>
      <c r="E15" s="5">
        <v>13786</v>
      </c>
      <c r="F15" s="5">
        <v>10543</v>
      </c>
      <c r="G15" s="5">
        <v>8579</v>
      </c>
      <c r="H15" s="5">
        <v>10677</v>
      </c>
      <c r="I15" s="5">
        <v>11489</v>
      </c>
      <c r="J15" s="5">
        <v>16111</v>
      </c>
      <c r="K15" s="5">
        <v>17226</v>
      </c>
    </row>
    <row r="16" ht="13.5">
      <c r="A16" s="100" t="s">
        <v>273</v>
      </c>
    </row>
    <row r="17" ht="13.5">
      <c r="A17" s="101" t="s">
        <v>27</v>
      </c>
    </row>
  </sheetData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H124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5.75390625" style="0" customWidth="1"/>
    <col min="3" max="3" width="11.625" style="0" bestFit="1" customWidth="1"/>
    <col min="4" max="4" width="13.375" style="0" bestFit="1" customWidth="1"/>
  </cols>
  <sheetData>
    <row r="25" spans="1:4" ht="13.5">
      <c r="A25" s="133" t="s">
        <v>281</v>
      </c>
      <c r="B25" s="133" t="s">
        <v>274</v>
      </c>
      <c r="C25" s="133" t="s">
        <v>278</v>
      </c>
      <c r="D25" s="133"/>
    </row>
    <row r="26" spans="1:8" ht="13.5">
      <c r="A26" s="133"/>
      <c r="B26" s="133"/>
      <c r="C26" s="41" t="s">
        <v>279</v>
      </c>
      <c r="D26" s="41" t="s">
        <v>280</v>
      </c>
      <c r="H26" s="91"/>
    </row>
    <row r="27" spans="1:4" ht="13.5">
      <c r="A27" s="1" t="s">
        <v>76</v>
      </c>
      <c r="B27" s="1">
        <v>83</v>
      </c>
      <c r="C27" s="1">
        <v>-28</v>
      </c>
      <c r="D27" s="1"/>
    </row>
    <row r="28" spans="1:4" ht="13.5">
      <c r="A28" s="19" t="s">
        <v>77</v>
      </c>
      <c r="B28" s="19">
        <v>83</v>
      </c>
      <c r="C28" s="19">
        <v>-22</v>
      </c>
      <c r="D28" s="19">
        <v>-6</v>
      </c>
    </row>
    <row r="29" spans="1:4" ht="13.5">
      <c r="A29" s="19" t="s">
        <v>78</v>
      </c>
      <c r="B29" s="19">
        <v>83</v>
      </c>
      <c r="C29" s="19">
        <v>-15</v>
      </c>
      <c r="D29" s="19">
        <v>-5</v>
      </c>
    </row>
    <row r="30" spans="1:4" ht="13.5">
      <c r="A30" s="19" t="s">
        <v>79</v>
      </c>
      <c r="B30" s="19">
        <v>83</v>
      </c>
      <c r="C30" s="19">
        <v>-7</v>
      </c>
      <c r="D30" s="19">
        <v>0</v>
      </c>
    </row>
    <row r="31" spans="1:4" ht="13.5">
      <c r="A31" s="19" t="s">
        <v>80</v>
      </c>
      <c r="B31" s="19">
        <f aca="true" t="shared" si="0" ref="B31:B50">B27+1</f>
        <v>84</v>
      </c>
      <c r="C31" s="19">
        <v>6</v>
      </c>
      <c r="D31" s="19">
        <v>2</v>
      </c>
    </row>
    <row r="32" spans="1:4" ht="13.5">
      <c r="A32" s="19" t="s">
        <v>81</v>
      </c>
      <c r="B32" s="19">
        <f t="shared" si="0"/>
        <v>84</v>
      </c>
      <c r="C32" s="19">
        <v>14</v>
      </c>
      <c r="D32" s="19">
        <v>7</v>
      </c>
    </row>
    <row r="33" spans="1:4" ht="13.5">
      <c r="A33" s="19" t="s">
        <v>82</v>
      </c>
      <c r="B33" s="19">
        <f t="shared" si="0"/>
        <v>84</v>
      </c>
      <c r="C33" s="19">
        <v>20</v>
      </c>
      <c r="D33" s="19">
        <v>8</v>
      </c>
    </row>
    <row r="34" spans="1:4" ht="13.5">
      <c r="A34" s="19" t="s">
        <v>83</v>
      </c>
      <c r="B34" s="19">
        <f t="shared" si="0"/>
        <v>84</v>
      </c>
      <c r="C34" s="19">
        <v>22</v>
      </c>
      <c r="D34" s="19">
        <v>11</v>
      </c>
    </row>
    <row r="35" spans="1:4" ht="13.5">
      <c r="A35" s="19" t="s">
        <v>84</v>
      </c>
      <c r="B35" s="19">
        <f t="shared" si="0"/>
        <v>85</v>
      </c>
      <c r="C35" s="19">
        <v>22</v>
      </c>
      <c r="D35" s="19">
        <v>9</v>
      </c>
    </row>
    <row r="36" spans="1:4" ht="13.5">
      <c r="A36" s="19" t="s">
        <v>85</v>
      </c>
      <c r="B36" s="19">
        <f t="shared" si="0"/>
        <v>85</v>
      </c>
      <c r="C36" s="19">
        <v>18</v>
      </c>
      <c r="D36" s="19">
        <v>12</v>
      </c>
    </row>
    <row r="37" spans="1:4" ht="13.5">
      <c r="A37" s="19" t="s">
        <v>86</v>
      </c>
      <c r="B37" s="19">
        <f t="shared" si="0"/>
        <v>85</v>
      </c>
      <c r="C37" s="19">
        <v>13</v>
      </c>
      <c r="D37" s="19">
        <v>11</v>
      </c>
    </row>
    <row r="38" spans="1:4" ht="13.5">
      <c r="A38" s="19" t="s">
        <v>87</v>
      </c>
      <c r="B38" s="19">
        <f t="shared" si="0"/>
        <v>85</v>
      </c>
      <c r="C38" s="19">
        <v>5</v>
      </c>
      <c r="D38" s="19">
        <v>11</v>
      </c>
    </row>
    <row r="39" spans="1:4" ht="13.5">
      <c r="A39" s="19" t="s">
        <v>88</v>
      </c>
      <c r="B39" s="19">
        <f t="shared" si="0"/>
        <v>86</v>
      </c>
      <c r="C39" s="19">
        <v>-4</v>
      </c>
      <c r="D39" s="19">
        <v>8</v>
      </c>
    </row>
    <row r="40" spans="1:4" ht="13.5">
      <c r="A40" s="19" t="s">
        <v>89</v>
      </c>
      <c r="B40" s="19">
        <f t="shared" si="0"/>
        <v>86</v>
      </c>
      <c r="C40" s="19">
        <v>-12</v>
      </c>
      <c r="D40" s="19">
        <v>11</v>
      </c>
    </row>
    <row r="41" spans="1:4" ht="13.5">
      <c r="A41" s="19" t="s">
        <v>90</v>
      </c>
      <c r="B41" s="19">
        <f t="shared" si="0"/>
        <v>86</v>
      </c>
      <c r="C41" s="19">
        <v>-19</v>
      </c>
      <c r="D41" s="19">
        <v>8</v>
      </c>
    </row>
    <row r="42" spans="1:4" ht="13.5">
      <c r="A42" s="19" t="s">
        <v>91</v>
      </c>
      <c r="B42" s="19">
        <f t="shared" si="0"/>
        <v>86</v>
      </c>
      <c r="C42" s="19">
        <v>-24</v>
      </c>
      <c r="D42" s="19">
        <v>8</v>
      </c>
    </row>
    <row r="43" spans="1:4" ht="13.5">
      <c r="A43" s="19" t="s">
        <v>92</v>
      </c>
      <c r="B43" s="19">
        <f t="shared" si="0"/>
        <v>87</v>
      </c>
      <c r="C43" s="19">
        <v>-23</v>
      </c>
      <c r="D43" s="19">
        <v>8</v>
      </c>
    </row>
    <row r="44" spans="1:4" ht="13.5">
      <c r="A44" s="19" t="s">
        <v>93</v>
      </c>
      <c r="B44" s="19">
        <f t="shared" si="0"/>
        <v>87</v>
      </c>
      <c r="C44" s="19">
        <v>-20</v>
      </c>
      <c r="D44" s="19">
        <v>12</v>
      </c>
    </row>
    <row r="45" spans="1:4" ht="13.5">
      <c r="A45" s="19" t="s">
        <v>94</v>
      </c>
      <c r="B45" s="19">
        <f t="shared" si="0"/>
        <v>87</v>
      </c>
      <c r="C45" s="19">
        <v>-11</v>
      </c>
      <c r="D45" s="19">
        <v>19</v>
      </c>
    </row>
    <row r="46" spans="1:4" ht="13.5">
      <c r="A46" s="19" t="s">
        <v>95</v>
      </c>
      <c r="B46" s="19">
        <f t="shared" si="0"/>
        <v>87</v>
      </c>
      <c r="C46" s="19">
        <v>6</v>
      </c>
      <c r="D46" s="19">
        <v>26</v>
      </c>
    </row>
    <row r="47" spans="1:4" ht="13.5">
      <c r="A47" s="19" t="s">
        <v>96</v>
      </c>
      <c r="B47" s="19">
        <f t="shared" si="0"/>
        <v>88</v>
      </c>
      <c r="C47" s="19">
        <v>18</v>
      </c>
      <c r="D47" s="19">
        <v>34</v>
      </c>
    </row>
    <row r="48" spans="1:4" ht="13.5">
      <c r="A48" s="19" t="s">
        <v>97</v>
      </c>
      <c r="B48" s="19">
        <f t="shared" si="0"/>
        <v>88</v>
      </c>
      <c r="C48" s="19">
        <v>32</v>
      </c>
      <c r="D48" s="19">
        <v>46</v>
      </c>
    </row>
    <row r="49" spans="1:4" ht="13.5">
      <c r="A49" s="19" t="s">
        <v>98</v>
      </c>
      <c r="B49" s="19">
        <f t="shared" si="0"/>
        <v>88</v>
      </c>
      <c r="C49" s="19">
        <v>40</v>
      </c>
      <c r="D49" s="19">
        <v>48</v>
      </c>
    </row>
    <row r="50" spans="1:4" ht="13.5">
      <c r="A50" s="19" t="s">
        <v>99</v>
      </c>
      <c r="B50" s="19">
        <f t="shared" si="0"/>
        <v>88</v>
      </c>
      <c r="C50" s="19">
        <v>46</v>
      </c>
      <c r="D50" s="19">
        <v>52</v>
      </c>
    </row>
    <row r="51" spans="1:4" ht="13.5">
      <c r="A51" s="19" t="s">
        <v>100</v>
      </c>
      <c r="B51" s="19">
        <f aca="true" t="shared" si="1" ref="B51:B70">B47+1</f>
        <v>89</v>
      </c>
      <c r="C51" s="19">
        <v>47</v>
      </c>
      <c r="D51" s="19">
        <v>52</v>
      </c>
    </row>
    <row r="52" spans="1:4" ht="13.5">
      <c r="A52" s="19" t="s">
        <v>101</v>
      </c>
      <c r="B52" s="19">
        <f t="shared" si="1"/>
        <v>89</v>
      </c>
      <c r="C52" s="19">
        <v>53</v>
      </c>
      <c r="D52" s="19">
        <v>52</v>
      </c>
    </row>
    <row r="53" spans="1:4" ht="13.5">
      <c r="A53" s="19" t="s">
        <v>102</v>
      </c>
      <c r="B53" s="19">
        <f t="shared" si="1"/>
        <v>89</v>
      </c>
      <c r="C53" s="19">
        <v>50</v>
      </c>
      <c r="D53" s="19">
        <v>50</v>
      </c>
    </row>
    <row r="54" spans="1:4" ht="13.5">
      <c r="A54" s="19" t="s">
        <v>103</v>
      </c>
      <c r="B54" s="19">
        <f t="shared" si="1"/>
        <v>89</v>
      </c>
      <c r="C54" s="19">
        <v>47</v>
      </c>
      <c r="D54" s="19">
        <v>49</v>
      </c>
    </row>
    <row r="55" spans="1:4" ht="13.5">
      <c r="A55" s="19" t="s">
        <v>104</v>
      </c>
      <c r="B55" s="19">
        <f t="shared" si="1"/>
        <v>90</v>
      </c>
      <c r="C55" s="19">
        <v>43</v>
      </c>
      <c r="D55" s="19">
        <v>49</v>
      </c>
    </row>
    <row r="56" spans="1:4" ht="13.5">
      <c r="A56" s="19" t="s">
        <v>105</v>
      </c>
      <c r="B56" s="19">
        <f t="shared" si="1"/>
        <v>90</v>
      </c>
      <c r="C56" s="19">
        <v>41</v>
      </c>
      <c r="D56" s="19">
        <v>51</v>
      </c>
    </row>
    <row r="57" spans="1:4" ht="13.5">
      <c r="A57" s="19" t="s">
        <v>106</v>
      </c>
      <c r="B57" s="19">
        <f t="shared" si="1"/>
        <v>90</v>
      </c>
      <c r="C57" s="19">
        <v>41</v>
      </c>
      <c r="D57" s="19">
        <v>57</v>
      </c>
    </row>
    <row r="58" spans="1:4" ht="13.5">
      <c r="A58" s="19" t="s">
        <v>107</v>
      </c>
      <c r="B58" s="19">
        <f t="shared" si="1"/>
        <v>90</v>
      </c>
      <c r="C58" s="19">
        <v>38</v>
      </c>
      <c r="D58" s="19">
        <v>52</v>
      </c>
    </row>
    <row r="59" spans="1:4" ht="13.5">
      <c r="A59" s="19" t="s">
        <v>108</v>
      </c>
      <c r="B59" s="19">
        <f t="shared" si="1"/>
        <v>91</v>
      </c>
      <c r="C59" s="19">
        <v>36</v>
      </c>
      <c r="D59" s="19">
        <v>50</v>
      </c>
    </row>
    <row r="60" spans="1:4" ht="13.5">
      <c r="A60" s="19" t="s">
        <v>109</v>
      </c>
      <c r="B60" s="19">
        <f t="shared" si="1"/>
        <v>91</v>
      </c>
      <c r="C60" s="19">
        <v>33</v>
      </c>
      <c r="D60" s="19">
        <v>47</v>
      </c>
    </row>
    <row r="61" spans="1:4" ht="13.5">
      <c r="A61" s="19" t="s">
        <v>110</v>
      </c>
      <c r="B61" s="19">
        <f t="shared" si="1"/>
        <v>91</v>
      </c>
      <c r="C61" s="19">
        <v>25</v>
      </c>
      <c r="D61" s="19">
        <v>41</v>
      </c>
    </row>
    <row r="62" spans="1:4" ht="13.5">
      <c r="A62" s="19" t="s">
        <v>111</v>
      </c>
      <c r="B62" s="19">
        <f t="shared" si="1"/>
        <v>91</v>
      </c>
      <c r="C62" s="19">
        <v>11</v>
      </c>
      <c r="D62" s="19">
        <v>33</v>
      </c>
    </row>
    <row r="63" spans="1:4" ht="13.5">
      <c r="A63" s="19" t="s">
        <v>112</v>
      </c>
      <c r="B63" s="19">
        <f t="shared" si="1"/>
        <v>92</v>
      </c>
      <c r="C63" s="19">
        <v>-5</v>
      </c>
      <c r="D63" s="19">
        <v>20</v>
      </c>
    </row>
    <row r="64" spans="1:4" ht="13.5">
      <c r="A64" s="19" t="s">
        <v>113</v>
      </c>
      <c r="B64" s="19">
        <f t="shared" si="1"/>
        <v>92</v>
      </c>
      <c r="C64" s="19">
        <v>-19</v>
      </c>
      <c r="D64" s="19">
        <v>8</v>
      </c>
    </row>
    <row r="65" spans="1:4" ht="13.5">
      <c r="A65" s="19" t="s">
        <v>114</v>
      </c>
      <c r="B65" s="19">
        <f t="shared" si="1"/>
        <v>92</v>
      </c>
      <c r="C65" s="19">
        <v>-29</v>
      </c>
      <c r="D65" s="19">
        <v>-7</v>
      </c>
    </row>
    <row r="66" spans="1:4" ht="13.5">
      <c r="A66" s="19" t="s">
        <v>115</v>
      </c>
      <c r="B66" s="19">
        <f t="shared" si="1"/>
        <v>92</v>
      </c>
      <c r="C66" s="19">
        <v>-36</v>
      </c>
      <c r="D66" s="19">
        <v>-22</v>
      </c>
    </row>
    <row r="67" spans="1:4" ht="13.5">
      <c r="A67" s="19" t="s">
        <v>116</v>
      </c>
      <c r="B67" s="19">
        <f t="shared" si="1"/>
        <v>93</v>
      </c>
      <c r="C67" s="19">
        <v>-41</v>
      </c>
      <c r="D67" s="19">
        <v>-28</v>
      </c>
    </row>
    <row r="68" spans="1:4" ht="13.5">
      <c r="A68" s="19" t="s">
        <v>117</v>
      </c>
      <c r="B68" s="19">
        <f t="shared" si="1"/>
        <v>93</v>
      </c>
      <c r="C68" s="19">
        <v>-38</v>
      </c>
      <c r="D68" s="19">
        <v>-26</v>
      </c>
    </row>
    <row r="69" spans="1:4" ht="13.5">
      <c r="A69" s="19" t="s">
        <v>118</v>
      </c>
      <c r="B69" s="19">
        <f t="shared" si="1"/>
        <v>93</v>
      </c>
      <c r="C69" s="19">
        <v>-40</v>
      </c>
      <c r="D69" s="19">
        <v>-31</v>
      </c>
    </row>
    <row r="70" spans="1:4" ht="13.5">
      <c r="A70" s="19" t="s">
        <v>119</v>
      </c>
      <c r="B70" s="19">
        <f t="shared" si="1"/>
        <v>93</v>
      </c>
      <c r="C70" s="19">
        <v>-43</v>
      </c>
      <c r="D70" s="19">
        <v>-34</v>
      </c>
    </row>
    <row r="71" spans="1:4" ht="13.5">
      <c r="A71" s="19" t="s">
        <v>120</v>
      </c>
      <c r="B71" s="19">
        <f aca="true" t="shared" si="2" ref="B71:B90">B67+1</f>
        <v>94</v>
      </c>
      <c r="C71" s="19">
        <v>-43</v>
      </c>
      <c r="D71" s="19">
        <v>-35</v>
      </c>
    </row>
    <row r="72" spans="1:4" ht="13.5">
      <c r="A72" s="19" t="s">
        <v>121</v>
      </c>
      <c r="B72" s="19">
        <f t="shared" si="2"/>
        <v>94</v>
      </c>
      <c r="C72" s="19">
        <v>-33</v>
      </c>
      <c r="D72" s="19">
        <v>-27</v>
      </c>
    </row>
    <row r="73" spans="1:4" ht="13.5">
      <c r="A73" s="19" t="s">
        <v>122</v>
      </c>
      <c r="B73" s="19">
        <f t="shared" si="2"/>
        <v>94</v>
      </c>
      <c r="C73" s="19">
        <v>-20</v>
      </c>
      <c r="D73" s="19">
        <v>-18</v>
      </c>
    </row>
    <row r="74" spans="1:4" ht="13.5">
      <c r="A74" s="19" t="s">
        <v>123</v>
      </c>
      <c r="B74" s="19">
        <f t="shared" si="2"/>
        <v>94</v>
      </c>
      <c r="C74" s="19">
        <v>-14</v>
      </c>
      <c r="D74" s="19">
        <v>-16</v>
      </c>
    </row>
    <row r="75" spans="1:4" ht="13.5">
      <c r="A75" s="19" t="s">
        <v>124</v>
      </c>
      <c r="B75" s="19">
        <f t="shared" si="2"/>
        <v>95</v>
      </c>
      <c r="C75" s="19">
        <v>-7</v>
      </c>
      <c r="D75" s="19">
        <v>-20</v>
      </c>
    </row>
    <row r="76" spans="1:4" ht="13.5">
      <c r="A76" s="19" t="s">
        <v>125</v>
      </c>
      <c r="B76" s="19">
        <f t="shared" si="2"/>
        <v>95</v>
      </c>
      <c r="C76" s="19">
        <v>-4</v>
      </c>
      <c r="D76" s="19">
        <v>-15</v>
      </c>
    </row>
    <row r="77" spans="1:4" ht="13.5">
      <c r="A77" s="19" t="s">
        <v>126</v>
      </c>
      <c r="B77" s="19">
        <f t="shared" si="2"/>
        <v>95</v>
      </c>
      <c r="C77" s="19">
        <v>-8</v>
      </c>
      <c r="D77" s="19">
        <v>-18</v>
      </c>
    </row>
    <row r="78" spans="1:4" ht="13.5">
      <c r="A78" s="19" t="s">
        <v>127</v>
      </c>
      <c r="B78" s="19">
        <f t="shared" si="2"/>
        <v>95</v>
      </c>
      <c r="C78" s="19">
        <v>-6</v>
      </c>
      <c r="D78" s="19">
        <v>-15</v>
      </c>
    </row>
    <row r="79" spans="1:4" ht="13.5">
      <c r="A79" s="19" t="s">
        <v>128</v>
      </c>
      <c r="B79" s="19">
        <f t="shared" si="2"/>
        <v>96</v>
      </c>
      <c r="C79" s="19">
        <v>-4</v>
      </c>
      <c r="D79" s="19">
        <v>-12</v>
      </c>
    </row>
    <row r="80" spans="1:4" ht="13.5">
      <c r="A80" s="19" t="s">
        <v>129</v>
      </c>
      <c r="B80" s="19">
        <f t="shared" si="2"/>
        <v>96</v>
      </c>
      <c r="C80" s="19">
        <v>5</v>
      </c>
      <c r="D80" s="19">
        <v>0</v>
      </c>
    </row>
    <row r="81" spans="1:4" ht="13.5">
      <c r="A81" s="19" t="s">
        <v>130</v>
      </c>
      <c r="B81" s="19">
        <f t="shared" si="2"/>
        <v>96</v>
      </c>
      <c r="C81" s="19">
        <v>0</v>
      </c>
      <c r="D81" s="19">
        <v>-1</v>
      </c>
    </row>
    <row r="82" spans="1:4" ht="13.5">
      <c r="A82" s="19" t="s">
        <v>131</v>
      </c>
      <c r="B82" s="19">
        <f t="shared" si="2"/>
        <v>96</v>
      </c>
      <c r="C82" s="19">
        <v>4</v>
      </c>
      <c r="D82" s="19">
        <v>1</v>
      </c>
    </row>
    <row r="83" spans="1:4" ht="13.5">
      <c r="A83" s="19" t="s">
        <v>132</v>
      </c>
      <c r="B83" s="19">
        <f t="shared" si="2"/>
        <v>97</v>
      </c>
      <c r="C83" s="19">
        <v>12</v>
      </c>
      <c r="D83" s="19">
        <v>-2</v>
      </c>
    </row>
    <row r="84" spans="1:4" ht="13.5">
      <c r="A84" s="19" t="s">
        <v>133</v>
      </c>
      <c r="B84" s="19">
        <f t="shared" si="2"/>
        <v>97</v>
      </c>
      <c r="C84" s="19">
        <v>13</v>
      </c>
      <c r="D84" s="19">
        <v>-8</v>
      </c>
    </row>
    <row r="85" spans="1:4" ht="13.5">
      <c r="A85" s="19" t="s">
        <v>134</v>
      </c>
      <c r="B85" s="19">
        <f t="shared" si="2"/>
        <v>97</v>
      </c>
      <c r="C85" s="19">
        <v>8</v>
      </c>
      <c r="D85" s="19">
        <v>-17</v>
      </c>
    </row>
    <row r="86" spans="1:4" ht="13.5">
      <c r="A86" s="19" t="s">
        <v>135</v>
      </c>
      <c r="B86" s="19">
        <f t="shared" si="2"/>
        <v>97</v>
      </c>
      <c r="C86" s="19">
        <v>-4</v>
      </c>
      <c r="D86" s="19">
        <v>-25</v>
      </c>
    </row>
    <row r="87" spans="1:4" ht="13.5">
      <c r="A87" s="19" t="s">
        <v>136</v>
      </c>
      <c r="B87" s="19">
        <f t="shared" si="2"/>
        <v>98</v>
      </c>
      <c r="C87" s="19">
        <v>-23</v>
      </c>
      <c r="D87" s="19">
        <v>-36</v>
      </c>
    </row>
    <row r="88" spans="1:4" ht="13.5">
      <c r="A88" s="19" t="s">
        <v>137</v>
      </c>
      <c r="B88" s="19">
        <f t="shared" si="2"/>
        <v>98</v>
      </c>
      <c r="C88" s="19">
        <v>-35</v>
      </c>
      <c r="D88" s="19">
        <v>-33</v>
      </c>
    </row>
    <row r="89" spans="1:4" ht="13.5">
      <c r="A89" s="19" t="s">
        <v>138</v>
      </c>
      <c r="B89" s="19">
        <f t="shared" si="2"/>
        <v>98</v>
      </c>
      <c r="C89" s="19">
        <v>-45</v>
      </c>
      <c r="D89" s="19">
        <v>-39</v>
      </c>
    </row>
    <row r="90" spans="1:4" ht="13.5">
      <c r="A90" s="19" t="s">
        <v>139</v>
      </c>
      <c r="B90" s="19">
        <f t="shared" si="2"/>
        <v>98</v>
      </c>
      <c r="C90" s="19">
        <v>-49</v>
      </c>
      <c r="D90" s="19">
        <v>-39</v>
      </c>
    </row>
    <row r="91" spans="1:4" ht="13.5">
      <c r="A91" s="19" t="s">
        <v>140</v>
      </c>
      <c r="B91" s="19">
        <f>B87+1</f>
        <v>99</v>
      </c>
      <c r="C91" s="19">
        <v>-47</v>
      </c>
      <c r="D91" s="19">
        <v>-34</v>
      </c>
    </row>
    <row r="92" spans="1:4" ht="13.5">
      <c r="A92" s="19" t="s">
        <v>141</v>
      </c>
      <c r="B92" s="19">
        <f>B88+1</f>
        <v>99</v>
      </c>
      <c r="C92" s="19">
        <v>-37</v>
      </c>
      <c r="D92" s="19">
        <v>-28</v>
      </c>
    </row>
    <row r="93" spans="1:4" ht="13.5">
      <c r="A93" s="19" t="s">
        <v>142</v>
      </c>
      <c r="B93" s="19">
        <f>B89+1</f>
        <v>99</v>
      </c>
      <c r="C93" s="19">
        <v>-22</v>
      </c>
      <c r="D93" s="19">
        <v>-23</v>
      </c>
    </row>
    <row r="94" spans="1:4" ht="13.5">
      <c r="A94" s="19" t="s">
        <v>143</v>
      </c>
      <c r="B94" s="19">
        <f>B90+1</f>
        <v>99</v>
      </c>
      <c r="C94" s="19">
        <v>-17</v>
      </c>
      <c r="D94" s="19">
        <v>-19</v>
      </c>
    </row>
    <row r="95" spans="1:4" ht="13.5">
      <c r="A95" s="19" t="s">
        <v>144</v>
      </c>
      <c r="B95" s="19">
        <v>0</v>
      </c>
      <c r="C95" s="19">
        <v>-9</v>
      </c>
      <c r="D95" s="19">
        <v>-16</v>
      </c>
    </row>
    <row r="96" spans="1:4" ht="13.5">
      <c r="A96" s="19" t="s">
        <v>145</v>
      </c>
      <c r="B96" s="19">
        <v>0</v>
      </c>
      <c r="C96" s="19">
        <v>3</v>
      </c>
      <c r="D96" s="19">
        <v>-12</v>
      </c>
    </row>
    <row r="97" spans="1:4" ht="13.5">
      <c r="A97" s="19" t="s">
        <v>146</v>
      </c>
      <c r="B97" s="19">
        <v>0</v>
      </c>
      <c r="C97" s="19">
        <v>10</v>
      </c>
      <c r="D97" s="19">
        <v>-9</v>
      </c>
    </row>
    <row r="98" spans="1:4" ht="13.5">
      <c r="A98" s="19" t="s">
        <v>147</v>
      </c>
      <c r="B98" s="19">
        <v>0</v>
      </c>
      <c r="C98" s="19">
        <v>10</v>
      </c>
      <c r="D98" s="19">
        <v>-10</v>
      </c>
    </row>
    <row r="99" spans="1:4" ht="13.5">
      <c r="A99" s="19" t="s">
        <v>148</v>
      </c>
      <c r="B99" s="19">
        <f aca="true" t="shared" si="3" ref="B99:B122">B95+1</f>
        <v>1</v>
      </c>
      <c r="C99" s="19">
        <v>-5</v>
      </c>
      <c r="D99" s="19">
        <v>-13</v>
      </c>
    </row>
    <row r="100" spans="1:4" ht="13.5">
      <c r="A100" s="19" t="s">
        <v>149</v>
      </c>
      <c r="B100" s="19">
        <f t="shared" si="3"/>
        <v>1</v>
      </c>
      <c r="C100" s="19">
        <v>-16</v>
      </c>
      <c r="D100" s="19">
        <v>-13</v>
      </c>
    </row>
    <row r="101" spans="1:4" ht="13.5">
      <c r="A101" s="19" t="s">
        <v>150</v>
      </c>
      <c r="B101" s="19">
        <f t="shared" si="3"/>
        <v>1</v>
      </c>
      <c r="C101" s="19">
        <v>-33</v>
      </c>
      <c r="D101" s="19">
        <v>-17</v>
      </c>
    </row>
    <row r="102" spans="1:4" ht="13.5">
      <c r="A102" s="19" t="s">
        <v>151</v>
      </c>
      <c r="B102" s="19">
        <f t="shared" si="3"/>
        <v>1</v>
      </c>
      <c r="C102" s="19">
        <v>-38</v>
      </c>
      <c r="D102" s="19">
        <v>-22</v>
      </c>
    </row>
    <row r="103" spans="1:4" ht="13.5">
      <c r="A103" s="19" t="s">
        <v>152</v>
      </c>
      <c r="B103" s="19">
        <f t="shared" si="3"/>
        <v>2</v>
      </c>
      <c r="C103" s="19">
        <v>-38</v>
      </c>
      <c r="D103" s="19">
        <v>-22</v>
      </c>
    </row>
    <row r="104" spans="1:4" ht="13.5">
      <c r="A104" s="19" t="s">
        <v>153</v>
      </c>
      <c r="B104" s="19">
        <f t="shared" si="3"/>
        <v>2</v>
      </c>
      <c r="C104" s="19">
        <v>-18</v>
      </c>
      <c r="D104" s="19">
        <v>-16</v>
      </c>
    </row>
    <row r="105" spans="1:4" ht="13.5">
      <c r="A105" s="19" t="s">
        <v>154</v>
      </c>
      <c r="B105" s="19">
        <f t="shared" si="3"/>
        <v>2</v>
      </c>
      <c r="C105" s="19">
        <v>-14</v>
      </c>
      <c r="D105" s="19">
        <v>-13</v>
      </c>
    </row>
    <row r="106" spans="1:4" ht="13.5">
      <c r="A106" s="19" t="s">
        <v>155</v>
      </c>
      <c r="B106" s="19">
        <f t="shared" si="3"/>
        <v>2</v>
      </c>
      <c r="C106" s="19">
        <v>-9</v>
      </c>
      <c r="D106" s="19">
        <v>-16</v>
      </c>
    </row>
    <row r="107" spans="1:4" ht="13.5">
      <c r="A107" s="19" t="s">
        <v>156</v>
      </c>
      <c r="B107" s="19">
        <f t="shared" si="3"/>
        <v>3</v>
      </c>
      <c r="C107" s="19">
        <v>-10</v>
      </c>
      <c r="D107" s="19">
        <v>-14</v>
      </c>
    </row>
    <row r="108" spans="1:4" ht="13.5">
      <c r="A108" s="19" t="s">
        <v>157</v>
      </c>
      <c r="B108" s="19">
        <f t="shared" si="3"/>
        <v>3</v>
      </c>
      <c r="C108" s="19">
        <v>-5</v>
      </c>
      <c r="D108" s="19">
        <v>-13</v>
      </c>
    </row>
    <row r="109" spans="1:4" ht="13.5">
      <c r="A109" s="19" t="s">
        <v>158</v>
      </c>
      <c r="B109" s="19">
        <f t="shared" si="3"/>
        <v>3</v>
      </c>
      <c r="C109" s="19">
        <v>1</v>
      </c>
      <c r="D109" s="19">
        <v>-13</v>
      </c>
    </row>
    <row r="110" spans="1:4" ht="13.5">
      <c r="A110" s="19" t="s">
        <v>159</v>
      </c>
      <c r="B110" s="19">
        <f t="shared" si="3"/>
        <v>3</v>
      </c>
      <c r="C110" s="19">
        <v>7</v>
      </c>
      <c r="D110" s="19">
        <v>0</v>
      </c>
    </row>
    <row r="111" spans="1:4" ht="13.5">
      <c r="A111" s="19" t="s">
        <v>160</v>
      </c>
      <c r="B111" s="19">
        <f t="shared" si="3"/>
        <v>4</v>
      </c>
      <c r="C111" s="19">
        <v>12</v>
      </c>
      <c r="D111" s="19">
        <v>5</v>
      </c>
    </row>
    <row r="112" spans="1:4" ht="13.5">
      <c r="A112" s="19" t="s">
        <v>161</v>
      </c>
      <c r="B112" s="19">
        <f t="shared" si="3"/>
        <v>4</v>
      </c>
      <c r="C112" s="19">
        <v>22</v>
      </c>
      <c r="D112" s="19">
        <v>9</v>
      </c>
    </row>
    <row r="113" spans="1:4" ht="13.5">
      <c r="A113" s="19" t="s">
        <v>162</v>
      </c>
      <c r="B113" s="19">
        <f t="shared" si="3"/>
        <v>4</v>
      </c>
      <c r="C113" s="19">
        <v>26</v>
      </c>
      <c r="D113" s="19">
        <v>11</v>
      </c>
    </row>
    <row r="114" spans="1:4" ht="13.5">
      <c r="A114" s="19" t="s">
        <v>163</v>
      </c>
      <c r="B114" s="19">
        <f t="shared" si="3"/>
        <v>4</v>
      </c>
      <c r="C114" s="19">
        <v>22</v>
      </c>
      <c r="D114" s="19">
        <v>11</v>
      </c>
    </row>
    <row r="115" spans="1:4" ht="13.5">
      <c r="A115" s="19" t="s">
        <v>164</v>
      </c>
      <c r="B115" s="19">
        <f t="shared" si="3"/>
        <v>5</v>
      </c>
      <c r="C115" s="19">
        <v>14</v>
      </c>
      <c r="D115" s="19">
        <v>11</v>
      </c>
    </row>
    <row r="116" spans="1:4" ht="13.5">
      <c r="A116" s="19" t="s">
        <v>165</v>
      </c>
      <c r="B116" s="19">
        <f t="shared" si="3"/>
        <v>5</v>
      </c>
      <c r="C116" s="19">
        <v>18</v>
      </c>
      <c r="D116" s="19">
        <v>15</v>
      </c>
    </row>
    <row r="117" spans="1:4" ht="13.5">
      <c r="A117" s="19" t="s">
        <v>166</v>
      </c>
      <c r="B117" s="19">
        <f t="shared" si="3"/>
        <v>5</v>
      </c>
      <c r="C117" s="19">
        <v>19</v>
      </c>
      <c r="D117" s="19">
        <v>15</v>
      </c>
    </row>
    <row r="118" spans="1:4" ht="13.5">
      <c r="A118" s="19" t="s">
        <v>167</v>
      </c>
      <c r="B118" s="19">
        <f t="shared" si="3"/>
        <v>5</v>
      </c>
      <c r="C118" s="19">
        <v>21</v>
      </c>
      <c r="D118" s="19">
        <v>17</v>
      </c>
    </row>
    <row r="119" spans="1:4" ht="13.5">
      <c r="A119" s="19" t="s">
        <v>168</v>
      </c>
      <c r="B119" s="19">
        <f t="shared" si="3"/>
        <v>6</v>
      </c>
      <c r="C119" s="19">
        <v>20</v>
      </c>
      <c r="D119" s="19">
        <v>18</v>
      </c>
    </row>
    <row r="120" spans="1:4" ht="13.5">
      <c r="A120" s="19" t="s">
        <v>169</v>
      </c>
      <c r="B120" s="19">
        <f t="shared" si="3"/>
        <v>6</v>
      </c>
      <c r="C120" s="19">
        <v>21</v>
      </c>
      <c r="D120" s="19">
        <v>20</v>
      </c>
    </row>
    <row r="121" spans="1:4" ht="13.5">
      <c r="A121" s="19" t="s">
        <v>170</v>
      </c>
      <c r="B121" s="19">
        <f t="shared" si="3"/>
        <v>6</v>
      </c>
      <c r="C121" s="19">
        <v>24</v>
      </c>
      <c r="D121" s="19">
        <v>20</v>
      </c>
    </row>
    <row r="122" spans="1:4" ht="13.5">
      <c r="A122" s="19" t="s">
        <v>171</v>
      </c>
      <c r="B122" s="19">
        <f t="shared" si="3"/>
        <v>6</v>
      </c>
      <c r="C122" s="19">
        <v>25</v>
      </c>
      <c r="D122" s="19">
        <v>22</v>
      </c>
    </row>
    <row r="123" spans="1:4" ht="13.5">
      <c r="A123" s="22" t="s">
        <v>172</v>
      </c>
      <c r="B123" s="22">
        <v>7</v>
      </c>
      <c r="C123" s="22">
        <v>23</v>
      </c>
      <c r="D123" s="22">
        <v>22</v>
      </c>
    </row>
    <row r="124" ht="13.5">
      <c r="A124" t="s">
        <v>282</v>
      </c>
    </row>
  </sheetData>
  <mergeCells count="3">
    <mergeCell ref="C25:D25"/>
    <mergeCell ref="A25:A26"/>
    <mergeCell ref="B25:B26"/>
  </mergeCells>
  <printOptions/>
  <pageMargins left="0.75" right="0.75" top="1" bottom="1" header="0.512" footer="0.512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workbookViewId="0" topLeftCell="A1">
      <selection activeCell="G20" sqref="G20"/>
    </sheetView>
  </sheetViews>
  <sheetFormatPr defaultColWidth="9.00390625" defaultRowHeight="13.5"/>
  <cols>
    <col min="1" max="1" width="6.50390625" style="0" customWidth="1"/>
  </cols>
  <sheetData>
    <row r="1" ht="13.5">
      <c r="A1" t="s">
        <v>178</v>
      </c>
    </row>
    <row r="2" ht="13.5">
      <c r="K2" s="16" t="s">
        <v>174</v>
      </c>
    </row>
    <row r="3" spans="1:11" ht="13.5">
      <c r="A3" s="1"/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</row>
    <row r="4" spans="1:11" ht="13.5">
      <c r="A4" s="7" t="s">
        <v>0</v>
      </c>
      <c r="B4" s="46">
        <v>122.13</v>
      </c>
      <c r="C4" s="46">
        <v>127.34</v>
      </c>
      <c r="D4" s="46">
        <v>115.98</v>
      </c>
      <c r="E4" s="46">
        <v>106.9</v>
      </c>
      <c r="F4" s="46">
        <v>116.38</v>
      </c>
      <c r="G4" s="46">
        <v>132.94</v>
      </c>
      <c r="H4" s="46">
        <v>119.21</v>
      </c>
      <c r="I4" s="46">
        <v>105.88</v>
      </c>
      <c r="J4" s="46">
        <v>103.58</v>
      </c>
      <c r="K4" s="46">
        <v>117.18</v>
      </c>
    </row>
    <row r="5" spans="1:11" ht="13.5">
      <c r="A5" s="8" t="s">
        <v>1</v>
      </c>
      <c r="B5" s="47">
        <v>120.88</v>
      </c>
      <c r="C5" s="47">
        <v>126.72</v>
      </c>
      <c r="D5" s="47">
        <v>120.32</v>
      </c>
      <c r="E5" s="47">
        <v>110.27</v>
      </c>
      <c r="F5" s="47">
        <v>116.44</v>
      </c>
      <c r="G5" s="47">
        <v>133.89</v>
      </c>
      <c r="H5" s="47">
        <v>117.75</v>
      </c>
      <c r="I5" s="47">
        <v>109.08</v>
      </c>
      <c r="J5" s="47">
        <v>104.58</v>
      </c>
      <c r="K5" s="47">
        <v>116.35</v>
      </c>
    </row>
    <row r="6" spans="1:11" ht="13.5">
      <c r="A6" s="8" t="s">
        <v>2</v>
      </c>
      <c r="B6" s="47">
        <v>123.97</v>
      </c>
      <c r="C6" s="47">
        <v>133.39</v>
      </c>
      <c r="D6" s="47">
        <v>119.99</v>
      </c>
      <c r="E6" s="47">
        <v>105.29</v>
      </c>
      <c r="F6" s="47">
        <v>125.27</v>
      </c>
      <c r="G6" s="47">
        <v>132.71</v>
      </c>
      <c r="H6" s="47">
        <v>119.02</v>
      </c>
      <c r="I6" s="47">
        <v>103.95</v>
      </c>
      <c r="J6" s="47">
        <v>106.97</v>
      </c>
      <c r="K6" s="47">
        <v>117.47</v>
      </c>
    </row>
    <row r="7" spans="1:11" ht="13.5">
      <c r="A7" s="8" t="s">
        <v>3</v>
      </c>
      <c r="B7" s="47">
        <v>126.92</v>
      </c>
      <c r="C7" s="47">
        <v>131.95</v>
      </c>
      <c r="D7" s="47">
        <v>119.59</v>
      </c>
      <c r="E7" s="47">
        <v>106.44</v>
      </c>
      <c r="F7" s="47">
        <v>124.06</v>
      </c>
      <c r="G7" s="47">
        <v>127.97</v>
      </c>
      <c r="H7" s="47">
        <v>119.46</v>
      </c>
      <c r="I7" s="47">
        <v>110.44</v>
      </c>
      <c r="J7" s="47">
        <v>105.87</v>
      </c>
      <c r="K7" s="47">
        <v>114.32</v>
      </c>
    </row>
    <row r="8" spans="1:11" ht="13.5">
      <c r="A8" s="8" t="s">
        <v>4</v>
      </c>
      <c r="B8" s="47">
        <v>116.43</v>
      </c>
      <c r="C8" s="47">
        <v>138.72</v>
      </c>
      <c r="D8" s="47">
        <v>121.37</v>
      </c>
      <c r="E8" s="47">
        <v>107.3</v>
      </c>
      <c r="F8" s="47">
        <v>119.06</v>
      </c>
      <c r="G8" s="47">
        <v>123.96</v>
      </c>
      <c r="H8" s="47">
        <v>118.63</v>
      </c>
      <c r="I8" s="47">
        <v>109.56</v>
      </c>
      <c r="J8" s="47">
        <v>108.17</v>
      </c>
      <c r="K8" s="47">
        <v>111.85</v>
      </c>
    </row>
    <row r="9" spans="1:11" ht="13.5">
      <c r="A9" s="8" t="s">
        <v>5</v>
      </c>
      <c r="B9" s="47">
        <v>114.3</v>
      </c>
      <c r="C9" s="47">
        <v>139.95</v>
      </c>
      <c r="D9" s="47">
        <v>120.87</v>
      </c>
      <c r="E9" s="47">
        <v>105.4</v>
      </c>
      <c r="F9" s="47">
        <v>124.27</v>
      </c>
      <c r="G9" s="47">
        <v>119.22</v>
      </c>
      <c r="H9" s="47">
        <v>119.82</v>
      </c>
      <c r="I9" s="47">
        <v>108.69</v>
      </c>
      <c r="J9" s="47">
        <v>110.37</v>
      </c>
      <c r="K9" s="47">
        <v>114.66</v>
      </c>
    </row>
    <row r="10" spans="1:11" ht="13.5">
      <c r="A10" s="8" t="s">
        <v>6</v>
      </c>
      <c r="B10" s="47">
        <v>117.74</v>
      </c>
      <c r="C10" s="47">
        <v>143.79</v>
      </c>
      <c r="D10" s="47">
        <v>115.27</v>
      </c>
      <c r="E10" s="47">
        <v>109.52</v>
      </c>
      <c r="F10" s="47">
        <v>124.79</v>
      </c>
      <c r="G10" s="47">
        <v>119.82</v>
      </c>
      <c r="H10" s="47">
        <v>120.11</v>
      </c>
      <c r="I10" s="47">
        <v>111.67</v>
      </c>
      <c r="J10" s="47">
        <v>112.18</v>
      </c>
      <c r="K10" s="47">
        <v>114.47</v>
      </c>
    </row>
    <row r="11" spans="1:11" ht="13.5">
      <c r="A11" s="8" t="s">
        <v>7</v>
      </c>
      <c r="B11" s="47">
        <v>119.39</v>
      </c>
      <c r="C11" s="47">
        <v>141.52</v>
      </c>
      <c r="D11" s="47">
        <v>110.19</v>
      </c>
      <c r="E11" s="47">
        <v>106.43</v>
      </c>
      <c r="F11" s="47">
        <v>118.92</v>
      </c>
      <c r="G11" s="47">
        <v>117.97</v>
      </c>
      <c r="H11" s="47">
        <v>117.13</v>
      </c>
      <c r="I11" s="47">
        <v>109.86</v>
      </c>
      <c r="J11" s="47">
        <v>111.42</v>
      </c>
      <c r="K11" s="47">
        <v>117.23</v>
      </c>
    </row>
    <row r="12" spans="1:11" ht="13.5">
      <c r="A12" s="8" t="s">
        <v>8</v>
      </c>
      <c r="B12" s="47">
        <v>121.44</v>
      </c>
      <c r="C12" s="47">
        <v>135.72</v>
      </c>
      <c r="D12" s="47">
        <v>105.66</v>
      </c>
      <c r="E12" s="47">
        <v>107.75</v>
      </c>
      <c r="F12" s="47">
        <v>119.29</v>
      </c>
      <c r="G12" s="47">
        <v>121.79</v>
      </c>
      <c r="H12" s="47">
        <v>110.48</v>
      </c>
      <c r="I12" s="47">
        <v>110.92</v>
      </c>
      <c r="J12" s="47">
        <v>113.28</v>
      </c>
      <c r="K12" s="47">
        <v>118.05</v>
      </c>
    </row>
    <row r="13" spans="1:11" ht="13.5">
      <c r="A13" s="8" t="s">
        <v>9</v>
      </c>
      <c r="B13" s="47">
        <v>120.29</v>
      </c>
      <c r="C13" s="47">
        <v>116.09</v>
      </c>
      <c r="D13" s="47">
        <v>104.89</v>
      </c>
      <c r="E13" s="47">
        <v>108.81</v>
      </c>
      <c r="F13" s="47">
        <v>121.84</v>
      </c>
      <c r="G13" s="47">
        <v>122.48</v>
      </c>
      <c r="H13" s="47">
        <v>108.99</v>
      </c>
      <c r="I13" s="47">
        <v>105.87</v>
      </c>
      <c r="J13" s="47">
        <v>115.67</v>
      </c>
      <c r="K13" s="47">
        <v>117.74</v>
      </c>
    </row>
    <row r="14" spans="1:11" ht="13.5">
      <c r="A14" s="8" t="s">
        <v>10</v>
      </c>
      <c r="B14" s="47">
        <v>127.66</v>
      </c>
      <c r="C14" s="47">
        <v>123.83</v>
      </c>
      <c r="D14" s="47">
        <v>102.42</v>
      </c>
      <c r="E14" s="47">
        <v>111.07</v>
      </c>
      <c r="F14" s="47">
        <v>123.98</v>
      </c>
      <c r="G14" s="47">
        <v>122.44</v>
      </c>
      <c r="H14" s="47">
        <v>109.34</v>
      </c>
      <c r="I14" s="47">
        <v>103.17</v>
      </c>
      <c r="J14" s="47">
        <v>119.46</v>
      </c>
      <c r="K14" s="47">
        <v>116.12</v>
      </c>
    </row>
    <row r="15" spans="1:11" ht="13.5">
      <c r="A15" s="9" t="s">
        <v>11</v>
      </c>
      <c r="B15" s="48">
        <v>129.92</v>
      </c>
      <c r="C15" s="48">
        <v>115.2</v>
      </c>
      <c r="D15" s="48">
        <v>102.08</v>
      </c>
      <c r="E15" s="48">
        <v>114.9</v>
      </c>
      <c r="F15" s="48">
        <v>131.47</v>
      </c>
      <c r="G15" s="48">
        <v>119.37</v>
      </c>
      <c r="H15" s="48">
        <v>106.97</v>
      </c>
      <c r="I15" s="48">
        <v>103.78</v>
      </c>
      <c r="J15" s="48">
        <v>117.48</v>
      </c>
      <c r="K15" s="48">
        <v>118.92</v>
      </c>
    </row>
    <row r="16" ht="13.5">
      <c r="A16" s="108" t="s">
        <v>175</v>
      </c>
    </row>
    <row r="20" spans="2:4" ht="13.5">
      <c r="B20" s="37"/>
      <c r="C20" s="12" t="s">
        <v>176</v>
      </c>
      <c r="D20" s="139" t="s">
        <v>177</v>
      </c>
    </row>
    <row r="21" spans="2:4" ht="13.5">
      <c r="B21" s="135">
        <v>35431</v>
      </c>
      <c r="C21" s="140">
        <v>122.13</v>
      </c>
      <c r="D21" s="136"/>
    </row>
    <row r="22" spans="2:4" ht="13.5">
      <c r="B22" s="135">
        <v>35462</v>
      </c>
      <c r="C22" s="140">
        <v>120.88</v>
      </c>
      <c r="D22" s="136">
        <f aca="true" t="shared" si="0" ref="D22:D53">(C22-C21)/C21*100</f>
        <v>-1.0234995496601982</v>
      </c>
    </row>
    <row r="23" spans="2:4" ht="13.5">
      <c r="B23" s="135">
        <v>35490</v>
      </c>
      <c r="C23" s="140">
        <v>123.97</v>
      </c>
      <c r="D23" s="136">
        <f t="shared" si="0"/>
        <v>2.556254136333557</v>
      </c>
    </row>
    <row r="24" spans="2:4" ht="13.5">
      <c r="B24" s="135">
        <v>35521</v>
      </c>
      <c r="C24" s="140">
        <v>126.92</v>
      </c>
      <c r="D24" s="136">
        <f t="shared" si="0"/>
        <v>2.379607969670084</v>
      </c>
    </row>
    <row r="25" spans="2:4" ht="13.5">
      <c r="B25" s="135">
        <v>35551</v>
      </c>
      <c r="C25" s="140">
        <v>116.43</v>
      </c>
      <c r="D25" s="136">
        <f t="shared" si="0"/>
        <v>-8.26504884966908</v>
      </c>
    </row>
    <row r="26" spans="2:4" ht="13.5">
      <c r="B26" s="135">
        <v>35582</v>
      </c>
      <c r="C26" s="140">
        <v>114.3</v>
      </c>
      <c r="D26" s="136">
        <f t="shared" si="0"/>
        <v>-1.8294254058232495</v>
      </c>
    </row>
    <row r="27" spans="2:4" ht="13.5">
      <c r="B27" s="135">
        <v>35612</v>
      </c>
      <c r="C27" s="140">
        <v>117.74</v>
      </c>
      <c r="D27" s="136">
        <f t="shared" si="0"/>
        <v>3.0096237970253696</v>
      </c>
    </row>
    <row r="28" spans="2:4" ht="13.5">
      <c r="B28" s="135">
        <v>35643</v>
      </c>
      <c r="C28" s="140">
        <v>119.39</v>
      </c>
      <c r="D28" s="136">
        <f t="shared" si="0"/>
        <v>1.4013928996093135</v>
      </c>
    </row>
    <row r="29" spans="2:4" ht="13.5">
      <c r="B29" s="135">
        <v>35674</v>
      </c>
      <c r="C29" s="140">
        <v>121.44</v>
      </c>
      <c r="D29" s="136">
        <f t="shared" si="0"/>
        <v>1.7170617304631854</v>
      </c>
    </row>
    <row r="30" spans="2:4" ht="13.5">
      <c r="B30" s="135">
        <v>35704</v>
      </c>
      <c r="C30" s="140">
        <v>120.29</v>
      </c>
      <c r="D30" s="136">
        <f t="shared" si="0"/>
        <v>-0.9469696969696899</v>
      </c>
    </row>
    <row r="31" spans="2:4" ht="13.5">
      <c r="B31" s="135">
        <v>35735</v>
      </c>
      <c r="C31" s="140">
        <v>127.66</v>
      </c>
      <c r="D31" s="136">
        <f t="shared" si="0"/>
        <v>6.126860088120367</v>
      </c>
    </row>
    <row r="32" spans="2:4" ht="13.5">
      <c r="B32" s="135">
        <v>35765</v>
      </c>
      <c r="C32" s="140">
        <v>129.92</v>
      </c>
      <c r="D32" s="136">
        <f t="shared" si="0"/>
        <v>1.7703274322418854</v>
      </c>
    </row>
    <row r="33" spans="2:4" ht="13.5">
      <c r="B33" s="135">
        <v>35796</v>
      </c>
      <c r="C33" s="140">
        <v>127.34</v>
      </c>
      <c r="D33" s="136">
        <f t="shared" si="0"/>
        <v>-1.9858374384236332</v>
      </c>
    </row>
    <row r="34" spans="2:4" ht="13.5">
      <c r="B34" s="135">
        <v>35827</v>
      </c>
      <c r="C34" s="140">
        <v>126.72</v>
      </c>
      <c r="D34" s="136">
        <f t="shared" si="0"/>
        <v>-0.4868855033767901</v>
      </c>
    </row>
    <row r="35" spans="2:4" ht="13.5">
      <c r="B35" s="135">
        <v>35855</v>
      </c>
      <c r="C35" s="140">
        <v>133.39</v>
      </c>
      <c r="D35" s="136">
        <f t="shared" si="0"/>
        <v>5.263573232323222</v>
      </c>
    </row>
    <row r="36" spans="2:4" ht="13.5">
      <c r="B36" s="135">
        <v>35886</v>
      </c>
      <c r="C36" s="140">
        <v>131.95</v>
      </c>
      <c r="D36" s="136">
        <f t="shared" si="0"/>
        <v>-1.0795411949921268</v>
      </c>
    </row>
    <row r="37" spans="2:4" ht="13.5">
      <c r="B37" s="135">
        <v>35916</v>
      </c>
      <c r="C37" s="140">
        <v>138.72</v>
      </c>
      <c r="D37" s="136">
        <f t="shared" si="0"/>
        <v>5.130731337627897</v>
      </c>
    </row>
    <row r="38" spans="2:4" ht="13.5">
      <c r="B38" s="135">
        <v>35947</v>
      </c>
      <c r="C38" s="140">
        <v>139.95</v>
      </c>
      <c r="D38" s="136">
        <f t="shared" si="0"/>
        <v>0.8866782006920341</v>
      </c>
    </row>
    <row r="39" spans="2:4" ht="13.5">
      <c r="B39" s="135">
        <v>35977</v>
      </c>
      <c r="C39" s="140">
        <v>143.79</v>
      </c>
      <c r="D39" s="136">
        <f t="shared" si="0"/>
        <v>2.7438370846731</v>
      </c>
    </row>
    <row r="40" spans="2:4" ht="13.5">
      <c r="B40" s="135">
        <v>36008</v>
      </c>
      <c r="C40" s="140">
        <v>141.52</v>
      </c>
      <c r="D40" s="136">
        <f t="shared" si="0"/>
        <v>-1.5786911468113094</v>
      </c>
    </row>
    <row r="41" spans="2:4" ht="13.5">
      <c r="B41" s="135">
        <v>36039</v>
      </c>
      <c r="C41" s="140">
        <v>135.72</v>
      </c>
      <c r="D41" s="136">
        <f t="shared" si="0"/>
        <v>-4.098360655737713</v>
      </c>
    </row>
    <row r="42" spans="2:4" ht="13.5">
      <c r="B42" s="135">
        <v>36069</v>
      </c>
      <c r="C42" s="140">
        <v>116.09</v>
      </c>
      <c r="D42" s="136">
        <f t="shared" si="0"/>
        <v>-14.463601532567047</v>
      </c>
    </row>
    <row r="43" spans="2:4" ht="13.5">
      <c r="B43" s="135">
        <v>36100</v>
      </c>
      <c r="C43" s="140">
        <v>123.83</v>
      </c>
      <c r="D43" s="136">
        <f t="shared" si="0"/>
        <v>6.667240933758286</v>
      </c>
    </row>
    <row r="44" spans="2:4" ht="13.5">
      <c r="B44" s="135">
        <v>36130</v>
      </c>
      <c r="C44" s="140">
        <v>115.2</v>
      </c>
      <c r="D44" s="136">
        <f t="shared" si="0"/>
        <v>-6.969232011628843</v>
      </c>
    </row>
    <row r="45" spans="2:4" ht="13.5">
      <c r="B45" s="135">
        <v>36161</v>
      </c>
      <c r="C45" s="140">
        <v>115.98</v>
      </c>
      <c r="D45" s="136">
        <f t="shared" si="0"/>
        <v>0.6770833333333343</v>
      </c>
    </row>
    <row r="46" spans="2:4" ht="13.5">
      <c r="B46" s="135">
        <v>36192</v>
      </c>
      <c r="C46" s="140">
        <v>120.32</v>
      </c>
      <c r="D46" s="136">
        <f t="shared" si="0"/>
        <v>3.7420244869805046</v>
      </c>
    </row>
    <row r="47" spans="2:4" ht="13.5">
      <c r="B47" s="135">
        <v>36220</v>
      </c>
      <c r="C47" s="140">
        <v>119.99</v>
      </c>
      <c r="D47" s="136">
        <f t="shared" si="0"/>
        <v>-0.2742686170212752</v>
      </c>
    </row>
    <row r="48" spans="2:4" ht="13.5">
      <c r="B48" s="135">
        <v>36251</v>
      </c>
      <c r="C48" s="140">
        <v>119.59</v>
      </c>
      <c r="D48" s="136">
        <f t="shared" si="0"/>
        <v>-0.33336111342611174</v>
      </c>
    </row>
    <row r="49" spans="2:4" ht="13.5">
      <c r="B49" s="135">
        <v>36281</v>
      </c>
      <c r="C49" s="140">
        <v>121.37</v>
      </c>
      <c r="D49" s="136">
        <f t="shared" si="0"/>
        <v>1.4884187641107125</v>
      </c>
    </row>
    <row r="50" spans="2:4" ht="13.5">
      <c r="B50" s="135">
        <v>36312</v>
      </c>
      <c r="C50" s="140">
        <v>120.87</v>
      </c>
      <c r="D50" s="136">
        <f t="shared" si="0"/>
        <v>-0.4119634176485128</v>
      </c>
    </row>
    <row r="51" spans="2:4" ht="13.5">
      <c r="B51" s="135">
        <v>36342</v>
      </c>
      <c r="C51" s="140">
        <v>115.27</v>
      </c>
      <c r="D51" s="136">
        <f t="shared" si="0"/>
        <v>-4.633076859435764</v>
      </c>
    </row>
    <row r="52" spans="2:4" ht="13.5">
      <c r="B52" s="135">
        <v>36373</v>
      </c>
      <c r="C52" s="140">
        <v>110.19</v>
      </c>
      <c r="D52" s="136">
        <f t="shared" si="0"/>
        <v>-4.407044330701829</v>
      </c>
    </row>
    <row r="53" spans="2:4" ht="13.5">
      <c r="B53" s="135">
        <v>36404</v>
      </c>
      <c r="C53" s="140">
        <v>105.66</v>
      </c>
      <c r="D53" s="136">
        <f t="shared" si="0"/>
        <v>-4.111080860332154</v>
      </c>
    </row>
    <row r="54" spans="2:4" ht="13.5">
      <c r="B54" s="135">
        <v>36434</v>
      </c>
      <c r="C54" s="140">
        <v>104.89</v>
      </c>
      <c r="D54" s="136">
        <f aca="true" t="shared" si="1" ref="D54:D85">(C54-C53)/C53*100</f>
        <v>-0.728752602687863</v>
      </c>
    </row>
    <row r="55" spans="2:4" ht="13.5">
      <c r="B55" s="135">
        <v>36465</v>
      </c>
      <c r="C55" s="140">
        <v>102.42</v>
      </c>
      <c r="D55" s="136">
        <f t="shared" si="1"/>
        <v>-2.354847935932881</v>
      </c>
    </row>
    <row r="56" spans="2:4" ht="13.5">
      <c r="B56" s="135">
        <v>36495</v>
      </c>
      <c r="C56" s="140">
        <v>102.08</v>
      </c>
      <c r="D56" s="136">
        <f t="shared" si="1"/>
        <v>-0.3319664128100014</v>
      </c>
    </row>
    <row r="57" spans="2:4" ht="13.5">
      <c r="B57" s="135">
        <v>36526</v>
      </c>
      <c r="C57" s="140">
        <v>106.9</v>
      </c>
      <c r="D57" s="136">
        <f t="shared" si="1"/>
        <v>4.721786833855806</v>
      </c>
    </row>
    <row r="58" spans="2:4" ht="13.5">
      <c r="B58" s="135">
        <v>36557</v>
      </c>
      <c r="C58" s="140">
        <v>110.27</v>
      </c>
      <c r="D58" s="136">
        <f t="shared" si="1"/>
        <v>3.1524789522918524</v>
      </c>
    </row>
    <row r="59" spans="2:4" ht="13.5">
      <c r="B59" s="135">
        <v>36586</v>
      </c>
      <c r="C59" s="140">
        <v>105.29</v>
      </c>
      <c r="D59" s="136">
        <f t="shared" si="1"/>
        <v>-4.516187539675333</v>
      </c>
    </row>
    <row r="60" spans="2:4" ht="13.5">
      <c r="B60" s="135">
        <v>36617</v>
      </c>
      <c r="C60" s="140">
        <v>106.44</v>
      </c>
      <c r="D60" s="136">
        <f t="shared" si="1"/>
        <v>1.092221483521694</v>
      </c>
    </row>
    <row r="61" spans="2:4" ht="13.5">
      <c r="B61" s="135">
        <v>36647</v>
      </c>
      <c r="C61" s="140">
        <v>107.3</v>
      </c>
      <c r="D61" s="136">
        <f t="shared" si="1"/>
        <v>0.8079669297256665</v>
      </c>
    </row>
    <row r="62" spans="2:4" ht="13.5">
      <c r="B62" s="135">
        <v>36678</v>
      </c>
      <c r="C62" s="140">
        <v>105.4</v>
      </c>
      <c r="D62" s="136">
        <f t="shared" si="1"/>
        <v>-1.7707362534948663</v>
      </c>
    </row>
    <row r="63" spans="2:4" ht="13.5">
      <c r="B63" s="135">
        <v>36708</v>
      </c>
      <c r="C63" s="140">
        <v>109.52</v>
      </c>
      <c r="D63" s="136">
        <f t="shared" si="1"/>
        <v>3.9089184060720967</v>
      </c>
    </row>
    <row r="64" spans="2:4" ht="13.5">
      <c r="B64" s="135">
        <v>36739</v>
      </c>
      <c r="C64" s="140">
        <v>106.43</v>
      </c>
      <c r="D64" s="136">
        <f t="shared" si="1"/>
        <v>-2.821402483564636</v>
      </c>
    </row>
    <row r="65" spans="2:4" ht="13.5">
      <c r="B65" s="135">
        <v>36770</v>
      </c>
      <c r="C65" s="140">
        <v>107.75</v>
      </c>
      <c r="D65" s="136">
        <f t="shared" si="1"/>
        <v>1.2402518087005479</v>
      </c>
    </row>
    <row r="66" spans="2:4" ht="13.5">
      <c r="B66" s="135">
        <v>36800</v>
      </c>
      <c r="C66" s="140">
        <v>108.81</v>
      </c>
      <c r="D66" s="136">
        <f t="shared" si="1"/>
        <v>0.9837587006960578</v>
      </c>
    </row>
    <row r="67" spans="2:4" ht="13.5">
      <c r="B67" s="135">
        <v>36831</v>
      </c>
      <c r="C67" s="140">
        <v>111.07</v>
      </c>
      <c r="D67" s="136">
        <f t="shared" si="1"/>
        <v>2.0770149802407785</v>
      </c>
    </row>
    <row r="68" spans="2:4" ht="13.5">
      <c r="B68" s="135">
        <v>36861</v>
      </c>
      <c r="C68" s="140">
        <v>114.9</v>
      </c>
      <c r="D68" s="136">
        <f t="shared" si="1"/>
        <v>3.4482758620689773</v>
      </c>
    </row>
    <row r="69" spans="2:4" ht="13.5">
      <c r="B69" s="135">
        <v>36892</v>
      </c>
      <c r="C69" s="140">
        <v>116.38</v>
      </c>
      <c r="D69" s="136">
        <f t="shared" si="1"/>
        <v>1.288076588337676</v>
      </c>
    </row>
    <row r="70" spans="2:4" ht="13.5">
      <c r="B70" s="135">
        <v>36923</v>
      </c>
      <c r="C70" s="140">
        <v>116.44</v>
      </c>
      <c r="D70" s="136">
        <f t="shared" si="1"/>
        <v>0.05155525004296467</v>
      </c>
    </row>
    <row r="71" spans="2:4" ht="13.5">
      <c r="B71" s="135">
        <v>36951</v>
      </c>
      <c r="C71" s="140">
        <v>125.27</v>
      </c>
      <c r="D71" s="136">
        <f t="shared" si="1"/>
        <v>7.583304706286498</v>
      </c>
    </row>
    <row r="72" spans="2:4" ht="13.5">
      <c r="B72" s="135">
        <v>36982</v>
      </c>
      <c r="C72" s="140">
        <v>124.06</v>
      </c>
      <c r="D72" s="136">
        <f t="shared" si="1"/>
        <v>-0.9659136265666111</v>
      </c>
    </row>
    <row r="73" spans="2:4" ht="13.5">
      <c r="B73" s="135">
        <v>37012</v>
      </c>
      <c r="C73" s="140">
        <v>119.06</v>
      </c>
      <c r="D73" s="136">
        <f t="shared" si="1"/>
        <v>-4.030307915524746</v>
      </c>
    </row>
    <row r="74" spans="2:4" ht="13.5">
      <c r="B74" s="135">
        <v>37043</v>
      </c>
      <c r="C74" s="140">
        <v>124.27</v>
      </c>
      <c r="D74" s="136">
        <f t="shared" si="1"/>
        <v>4.3759449017302146</v>
      </c>
    </row>
    <row r="75" spans="2:4" ht="13.5">
      <c r="B75" s="135">
        <v>37073</v>
      </c>
      <c r="C75" s="140">
        <v>124.79</v>
      </c>
      <c r="D75" s="136">
        <f t="shared" si="1"/>
        <v>0.4184437112738475</v>
      </c>
    </row>
    <row r="76" spans="2:4" ht="13.5">
      <c r="B76" s="135">
        <v>37104</v>
      </c>
      <c r="C76" s="140">
        <v>118.92</v>
      </c>
      <c r="D76" s="136">
        <f t="shared" si="1"/>
        <v>-4.703902556294579</v>
      </c>
    </row>
    <row r="77" spans="2:4" ht="13.5">
      <c r="B77" s="135">
        <v>37135</v>
      </c>
      <c r="C77" s="140">
        <v>119.29</v>
      </c>
      <c r="D77" s="136">
        <f t="shared" si="1"/>
        <v>0.3111335351496843</v>
      </c>
    </row>
    <row r="78" spans="2:4" ht="13.5">
      <c r="B78" s="135">
        <v>37165</v>
      </c>
      <c r="C78" s="140">
        <v>121.84</v>
      </c>
      <c r="D78" s="136">
        <f t="shared" si="1"/>
        <v>2.1376477491826615</v>
      </c>
    </row>
    <row r="79" spans="2:4" ht="13.5">
      <c r="B79" s="135">
        <v>37196</v>
      </c>
      <c r="C79" s="140">
        <v>123.98</v>
      </c>
      <c r="D79" s="136">
        <f t="shared" si="1"/>
        <v>1.756401838476691</v>
      </c>
    </row>
    <row r="80" spans="2:4" ht="13.5">
      <c r="B80" s="135">
        <v>37226</v>
      </c>
      <c r="C80" s="140">
        <v>131.47</v>
      </c>
      <c r="D80" s="136">
        <f t="shared" si="1"/>
        <v>6.041296983384412</v>
      </c>
    </row>
    <row r="81" spans="2:4" ht="13.5">
      <c r="B81" s="135">
        <v>37257</v>
      </c>
      <c r="C81" s="140">
        <v>132.94</v>
      </c>
      <c r="D81" s="136">
        <f t="shared" si="1"/>
        <v>1.1181258081691632</v>
      </c>
    </row>
    <row r="82" spans="2:4" ht="13.5">
      <c r="B82" s="135">
        <v>37288</v>
      </c>
      <c r="C82" s="140">
        <v>133.89</v>
      </c>
      <c r="D82" s="136">
        <f t="shared" si="1"/>
        <v>0.7146080938769285</v>
      </c>
    </row>
    <row r="83" spans="2:4" ht="13.5">
      <c r="B83" s="135">
        <v>37316</v>
      </c>
      <c r="C83" s="140">
        <v>132.71</v>
      </c>
      <c r="D83" s="136">
        <f t="shared" si="1"/>
        <v>-0.881320486966897</v>
      </c>
    </row>
    <row r="84" spans="2:4" ht="13.5">
      <c r="B84" s="135">
        <v>37347</v>
      </c>
      <c r="C84" s="140">
        <v>127.97</v>
      </c>
      <c r="D84" s="136">
        <f t="shared" si="1"/>
        <v>-3.57169768668526</v>
      </c>
    </row>
    <row r="85" spans="2:4" ht="13.5">
      <c r="B85" s="135">
        <v>37377</v>
      </c>
      <c r="C85" s="140">
        <v>123.96</v>
      </c>
      <c r="D85" s="136">
        <f t="shared" si="1"/>
        <v>-3.133546925060565</v>
      </c>
    </row>
    <row r="86" spans="2:4" ht="13.5">
      <c r="B86" s="135">
        <v>37408</v>
      </c>
      <c r="C86" s="140">
        <v>119.22</v>
      </c>
      <c r="D86" s="136">
        <f aca="true" t="shared" si="2" ref="D86:D117">(C86-C85)/C85*100</f>
        <v>-3.823814133591477</v>
      </c>
    </row>
    <row r="87" spans="2:4" ht="13.5">
      <c r="B87" s="135">
        <v>37438</v>
      </c>
      <c r="C87" s="140">
        <v>119.82</v>
      </c>
      <c r="D87" s="136">
        <f t="shared" si="2"/>
        <v>0.5032712632108659</v>
      </c>
    </row>
    <row r="88" spans="2:4" ht="13.5">
      <c r="B88" s="135">
        <v>37469</v>
      </c>
      <c r="C88" s="140">
        <v>117.97</v>
      </c>
      <c r="D88" s="136">
        <f t="shared" si="2"/>
        <v>-1.5439826406276034</v>
      </c>
    </row>
    <row r="89" spans="2:4" ht="13.5">
      <c r="B89" s="135">
        <v>37500</v>
      </c>
      <c r="C89" s="140">
        <v>121.79</v>
      </c>
      <c r="D89" s="136">
        <f t="shared" si="2"/>
        <v>3.2381113842502396</v>
      </c>
    </row>
    <row r="90" spans="2:4" ht="13.5">
      <c r="B90" s="135">
        <v>37530</v>
      </c>
      <c r="C90" s="140">
        <v>122.48</v>
      </c>
      <c r="D90" s="136">
        <f t="shared" si="2"/>
        <v>0.5665489777485817</v>
      </c>
    </row>
    <row r="91" spans="2:4" ht="13.5">
      <c r="B91" s="135">
        <v>37561</v>
      </c>
      <c r="C91" s="140">
        <v>122.44</v>
      </c>
      <c r="D91" s="136">
        <f t="shared" si="2"/>
        <v>-0.032658393207059315</v>
      </c>
    </row>
    <row r="92" spans="2:4" ht="13.5">
      <c r="B92" s="135">
        <v>37591</v>
      </c>
      <c r="C92" s="140">
        <v>119.37</v>
      </c>
      <c r="D92" s="136">
        <f t="shared" si="2"/>
        <v>-2.507350539039524</v>
      </c>
    </row>
    <row r="93" spans="2:4" ht="13.5">
      <c r="B93" s="135">
        <v>37622</v>
      </c>
      <c r="C93" s="140">
        <v>119.21</v>
      </c>
      <c r="D93" s="136">
        <f t="shared" si="2"/>
        <v>-0.13403702772891915</v>
      </c>
    </row>
    <row r="94" spans="2:4" ht="13.5">
      <c r="B94" s="135">
        <v>37653</v>
      </c>
      <c r="C94" s="140">
        <v>117.75</v>
      </c>
      <c r="D94" s="136">
        <f t="shared" si="2"/>
        <v>-1.224729469004273</v>
      </c>
    </row>
    <row r="95" spans="2:4" ht="13.5">
      <c r="B95" s="135">
        <v>37681</v>
      </c>
      <c r="C95" s="140">
        <v>119.02</v>
      </c>
      <c r="D95" s="136">
        <f t="shared" si="2"/>
        <v>1.0785562632696357</v>
      </c>
    </row>
    <row r="96" spans="2:4" ht="13.5">
      <c r="B96" s="135">
        <v>37712</v>
      </c>
      <c r="C96" s="140">
        <v>119.46</v>
      </c>
      <c r="D96" s="136">
        <f t="shared" si="2"/>
        <v>0.3696857670979648</v>
      </c>
    </row>
    <row r="97" spans="2:4" ht="13.5">
      <c r="B97" s="135">
        <v>37742</v>
      </c>
      <c r="C97" s="140">
        <v>118.63</v>
      </c>
      <c r="D97" s="136">
        <f t="shared" si="2"/>
        <v>-0.694793236229699</v>
      </c>
    </row>
    <row r="98" spans="2:4" ht="13.5">
      <c r="B98" s="135">
        <v>37773</v>
      </c>
      <c r="C98" s="140">
        <v>119.82</v>
      </c>
      <c r="D98" s="136">
        <f t="shared" si="2"/>
        <v>1.0031189412458887</v>
      </c>
    </row>
    <row r="99" spans="2:4" ht="13.5">
      <c r="B99" s="135">
        <v>37803</v>
      </c>
      <c r="C99" s="140">
        <v>120.11</v>
      </c>
      <c r="D99" s="136">
        <f t="shared" si="2"/>
        <v>0.24202971123352218</v>
      </c>
    </row>
    <row r="100" spans="2:4" ht="13.5">
      <c r="B100" s="135">
        <v>37834</v>
      </c>
      <c r="C100" s="140">
        <v>117.13</v>
      </c>
      <c r="D100" s="136">
        <f t="shared" si="2"/>
        <v>-2.481059029223215</v>
      </c>
    </row>
    <row r="101" spans="2:4" ht="13.5">
      <c r="B101" s="135">
        <v>37865</v>
      </c>
      <c r="C101" s="140">
        <v>110.48</v>
      </c>
      <c r="D101" s="136">
        <f t="shared" si="2"/>
        <v>-5.677452403312552</v>
      </c>
    </row>
    <row r="102" spans="2:4" ht="13.5">
      <c r="B102" s="135">
        <v>37895</v>
      </c>
      <c r="C102" s="140">
        <v>108.99</v>
      </c>
      <c r="D102" s="136">
        <f t="shared" si="2"/>
        <v>-1.3486603910210073</v>
      </c>
    </row>
    <row r="103" spans="2:4" ht="13.5">
      <c r="B103" s="135">
        <v>37926</v>
      </c>
      <c r="C103" s="140">
        <v>109.34</v>
      </c>
      <c r="D103" s="136">
        <f t="shared" si="2"/>
        <v>0.321130378933855</v>
      </c>
    </row>
    <row r="104" spans="2:4" ht="13.5">
      <c r="B104" s="135">
        <v>37956</v>
      </c>
      <c r="C104" s="140">
        <v>106.97</v>
      </c>
      <c r="D104" s="136">
        <f t="shared" si="2"/>
        <v>-2.1675507591000587</v>
      </c>
    </row>
    <row r="105" spans="2:4" ht="13.5">
      <c r="B105" s="135">
        <v>37987</v>
      </c>
      <c r="C105" s="140">
        <v>105.88</v>
      </c>
      <c r="D105" s="136">
        <f t="shared" si="2"/>
        <v>-1.0189772833504753</v>
      </c>
    </row>
    <row r="106" spans="2:4" ht="13.5">
      <c r="B106" s="135">
        <v>38018</v>
      </c>
      <c r="C106" s="140">
        <v>109.08</v>
      </c>
      <c r="D106" s="136">
        <f t="shared" si="2"/>
        <v>3.0222893842085408</v>
      </c>
    </row>
    <row r="107" spans="2:4" ht="13.5">
      <c r="B107" s="135">
        <v>38047</v>
      </c>
      <c r="C107" s="140">
        <v>103.95</v>
      </c>
      <c r="D107" s="136">
        <f t="shared" si="2"/>
        <v>-4.702970297029699</v>
      </c>
    </row>
    <row r="108" spans="2:4" ht="13.5">
      <c r="B108" s="135">
        <v>38078</v>
      </c>
      <c r="C108" s="140">
        <v>110.44</v>
      </c>
      <c r="D108" s="136">
        <f t="shared" si="2"/>
        <v>6.243386243386238</v>
      </c>
    </row>
    <row r="109" spans="2:4" ht="13.5">
      <c r="B109" s="135">
        <v>38108</v>
      </c>
      <c r="C109" s="140">
        <v>109.56</v>
      </c>
      <c r="D109" s="136">
        <f t="shared" si="2"/>
        <v>-0.7968127490039799</v>
      </c>
    </row>
    <row r="110" spans="2:4" ht="13.5">
      <c r="B110" s="135">
        <v>38139</v>
      </c>
      <c r="C110" s="140">
        <v>108.69</v>
      </c>
      <c r="D110" s="136">
        <f t="shared" si="2"/>
        <v>-0.7940854326396537</v>
      </c>
    </row>
    <row r="111" spans="2:4" ht="13.5">
      <c r="B111" s="135">
        <v>38169</v>
      </c>
      <c r="C111" s="140">
        <v>111.67</v>
      </c>
      <c r="D111" s="136">
        <f t="shared" si="2"/>
        <v>2.7417425706136758</v>
      </c>
    </row>
    <row r="112" spans="2:4" ht="13.5">
      <c r="B112" s="135">
        <v>38200</v>
      </c>
      <c r="C112" s="140">
        <v>109.86</v>
      </c>
      <c r="D112" s="136">
        <f t="shared" si="2"/>
        <v>-1.6208471388913785</v>
      </c>
    </row>
    <row r="113" spans="2:4" ht="13.5">
      <c r="B113" s="135">
        <v>38231</v>
      </c>
      <c r="C113" s="140">
        <v>110.92</v>
      </c>
      <c r="D113" s="136">
        <f t="shared" si="2"/>
        <v>0.9648643728381596</v>
      </c>
    </row>
    <row r="114" spans="2:4" ht="13.5">
      <c r="B114" s="135">
        <v>38261</v>
      </c>
      <c r="C114" s="140">
        <v>105.87</v>
      </c>
      <c r="D114" s="136">
        <f t="shared" si="2"/>
        <v>-4.552830869094841</v>
      </c>
    </row>
    <row r="115" spans="2:4" ht="13.5">
      <c r="B115" s="135">
        <v>38292</v>
      </c>
      <c r="C115" s="140">
        <v>103.17</v>
      </c>
      <c r="D115" s="136">
        <f t="shared" si="2"/>
        <v>-2.550297534712386</v>
      </c>
    </row>
    <row r="116" spans="2:4" ht="13.5">
      <c r="B116" s="135">
        <v>38322</v>
      </c>
      <c r="C116" s="140">
        <v>103.78</v>
      </c>
      <c r="D116" s="136">
        <f t="shared" si="2"/>
        <v>0.591257148395851</v>
      </c>
    </row>
    <row r="117" spans="2:4" ht="13.5">
      <c r="B117" s="135">
        <v>38353</v>
      </c>
      <c r="C117" s="140">
        <v>103.58</v>
      </c>
      <c r="D117" s="136">
        <f t="shared" si="2"/>
        <v>-0.19271535941414805</v>
      </c>
    </row>
    <row r="118" spans="2:4" ht="13.5">
      <c r="B118" s="135">
        <v>38384</v>
      </c>
      <c r="C118" s="140">
        <v>104.58</v>
      </c>
      <c r="D118" s="136">
        <f aca="true" t="shared" si="3" ref="D118:D140">(C118-C117)/C117*100</f>
        <v>0.9654373431164317</v>
      </c>
    </row>
    <row r="119" spans="2:4" ht="13.5">
      <c r="B119" s="135">
        <v>38412</v>
      </c>
      <c r="C119" s="140">
        <v>106.97</v>
      </c>
      <c r="D119" s="136">
        <f t="shared" si="3"/>
        <v>2.2853318034040933</v>
      </c>
    </row>
    <row r="120" spans="2:4" ht="13.5">
      <c r="B120" s="135">
        <v>38443</v>
      </c>
      <c r="C120" s="140">
        <v>105.87</v>
      </c>
      <c r="D120" s="136">
        <f t="shared" si="3"/>
        <v>-1.028325698794049</v>
      </c>
    </row>
    <row r="121" spans="2:4" ht="13.5">
      <c r="B121" s="135">
        <v>38473</v>
      </c>
      <c r="C121" s="140">
        <v>108.17</v>
      </c>
      <c r="D121" s="136">
        <f t="shared" si="3"/>
        <v>2.1724756777179532</v>
      </c>
    </row>
    <row r="122" spans="2:4" ht="13.5">
      <c r="B122" s="135">
        <v>38504</v>
      </c>
      <c r="C122" s="140">
        <v>110.37</v>
      </c>
      <c r="D122" s="136">
        <f t="shared" si="3"/>
        <v>2.0338356291023416</v>
      </c>
    </row>
    <row r="123" spans="2:4" ht="13.5">
      <c r="B123" s="135">
        <v>38534</v>
      </c>
      <c r="C123" s="140">
        <v>112.18</v>
      </c>
      <c r="D123" s="136">
        <f t="shared" si="3"/>
        <v>1.6399383890549988</v>
      </c>
    </row>
    <row r="124" spans="2:4" ht="13.5">
      <c r="B124" s="135">
        <v>38565</v>
      </c>
      <c r="C124" s="140">
        <v>111.42</v>
      </c>
      <c r="D124" s="136">
        <f t="shared" si="3"/>
        <v>-0.6774826172223257</v>
      </c>
    </row>
    <row r="125" spans="2:4" ht="13.5">
      <c r="B125" s="135">
        <v>38596</v>
      </c>
      <c r="C125" s="140">
        <v>113.28</v>
      </c>
      <c r="D125" s="136">
        <f t="shared" si="3"/>
        <v>1.6693591814754976</v>
      </c>
    </row>
    <row r="126" spans="2:4" ht="13.5">
      <c r="B126" s="135">
        <v>38626</v>
      </c>
      <c r="C126" s="140">
        <v>115.67</v>
      </c>
      <c r="D126" s="136">
        <f t="shared" si="3"/>
        <v>2.1098163841807915</v>
      </c>
    </row>
    <row r="127" spans="2:4" ht="13.5">
      <c r="B127" s="135">
        <v>38657</v>
      </c>
      <c r="C127" s="140">
        <v>119.46</v>
      </c>
      <c r="D127" s="136">
        <f t="shared" si="3"/>
        <v>3.2765626350825556</v>
      </c>
    </row>
    <row r="128" spans="2:4" ht="13.5">
      <c r="B128" s="135">
        <v>38687</v>
      </c>
      <c r="C128" s="140">
        <v>117.48</v>
      </c>
      <c r="D128" s="136">
        <f t="shared" si="3"/>
        <v>-1.6574585635359032</v>
      </c>
    </row>
    <row r="129" spans="2:4" ht="13.5">
      <c r="B129" s="135">
        <v>38718</v>
      </c>
      <c r="C129" s="140">
        <v>117.18</v>
      </c>
      <c r="D129" s="136">
        <f t="shared" si="3"/>
        <v>-0.2553626149131743</v>
      </c>
    </row>
    <row r="130" spans="2:4" ht="13.5">
      <c r="B130" s="135">
        <v>38749</v>
      </c>
      <c r="C130" s="140">
        <v>116.35</v>
      </c>
      <c r="D130" s="136">
        <f t="shared" si="3"/>
        <v>-0.7083119986345898</v>
      </c>
    </row>
    <row r="131" spans="2:4" ht="13.5">
      <c r="B131" s="135">
        <v>38777</v>
      </c>
      <c r="C131" s="140">
        <v>117.47</v>
      </c>
      <c r="D131" s="136">
        <f t="shared" si="3"/>
        <v>0.9626128061882292</v>
      </c>
    </row>
    <row r="132" spans="2:4" ht="13.5">
      <c r="B132" s="135">
        <v>38808</v>
      </c>
      <c r="C132" s="140">
        <v>114.32</v>
      </c>
      <c r="D132" s="136">
        <f t="shared" si="3"/>
        <v>-2.6815357112454294</v>
      </c>
    </row>
    <row r="133" spans="2:4" ht="13.5">
      <c r="B133" s="135">
        <v>38838</v>
      </c>
      <c r="C133" s="140">
        <v>111.85</v>
      </c>
      <c r="D133" s="136">
        <f t="shared" si="3"/>
        <v>-2.160601819454163</v>
      </c>
    </row>
    <row r="134" spans="2:4" ht="13.5">
      <c r="B134" s="135">
        <v>38869</v>
      </c>
      <c r="C134" s="140">
        <v>114.66</v>
      </c>
      <c r="D134" s="136">
        <f t="shared" si="3"/>
        <v>2.5122932498882453</v>
      </c>
    </row>
    <row r="135" spans="2:4" ht="13.5">
      <c r="B135" s="135">
        <v>38899</v>
      </c>
      <c r="C135" s="140">
        <v>114.47</v>
      </c>
      <c r="D135" s="136">
        <f t="shared" si="3"/>
        <v>-0.16570730856444943</v>
      </c>
    </row>
    <row r="136" spans="2:4" ht="13.5">
      <c r="B136" s="135">
        <v>38930</v>
      </c>
      <c r="C136" s="140">
        <v>117.23</v>
      </c>
      <c r="D136" s="136">
        <f t="shared" si="3"/>
        <v>2.4111120817681533</v>
      </c>
    </row>
    <row r="137" spans="2:4" ht="13.5">
      <c r="B137" s="135">
        <v>38961</v>
      </c>
      <c r="C137" s="140">
        <v>118.05</v>
      </c>
      <c r="D137" s="136">
        <f t="shared" si="3"/>
        <v>0.6994796553783102</v>
      </c>
    </row>
    <row r="138" spans="2:4" ht="13.5">
      <c r="B138" s="135">
        <v>38991</v>
      </c>
      <c r="C138" s="140">
        <v>117.74</v>
      </c>
      <c r="D138" s="136">
        <f t="shared" si="3"/>
        <v>-0.26260059296908284</v>
      </c>
    </row>
    <row r="139" spans="2:4" ht="13.5">
      <c r="B139" s="135">
        <v>39022</v>
      </c>
      <c r="C139" s="140">
        <v>116.12</v>
      </c>
      <c r="D139" s="136">
        <f t="shared" si="3"/>
        <v>-1.3759130287073131</v>
      </c>
    </row>
    <row r="140" spans="2:4" ht="13.5">
      <c r="B140" s="137">
        <v>39052</v>
      </c>
      <c r="C140" s="141">
        <v>118.92</v>
      </c>
      <c r="D140" s="138">
        <f t="shared" si="3"/>
        <v>2.411298656562175</v>
      </c>
    </row>
  </sheetData>
  <printOptions/>
  <pageMargins left="0.75" right="0.75" top="1" bottom="1" header="0.512" footer="0.512"/>
  <pageSetup fitToHeight="1" fitToWidth="1"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A1" sqref="A1"/>
    </sheetView>
  </sheetViews>
  <sheetFormatPr defaultColWidth="9.00390625" defaultRowHeight="13.5"/>
  <cols>
    <col min="1" max="5" width="9.00390625" style="49" customWidth="1"/>
    <col min="6" max="6" width="9.625" style="49" customWidth="1"/>
    <col min="7" max="10" width="9.00390625" style="49" customWidth="1"/>
    <col min="11" max="11" width="9.75390625" style="49" customWidth="1"/>
    <col min="12" max="16384" width="9.00390625" style="49" customWidth="1"/>
  </cols>
  <sheetData>
    <row r="1" ht="13.5">
      <c r="A1" s="49" t="s">
        <v>184</v>
      </c>
    </row>
    <row r="2" ht="15.75" customHeight="1">
      <c r="K2" s="49" t="s">
        <v>179</v>
      </c>
    </row>
    <row r="3" spans="1:11" ht="13.5">
      <c r="A3" s="118" t="s">
        <v>274</v>
      </c>
      <c r="B3" s="126" t="s">
        <v>180</v>
      </c>
      <c r="C3" s="127"/>
      <c r="D3" s="127"/>
      <c r="E3" s="127"/>
      <c r="F3" s="128"/>
      <c r="G3" s="126" t="s">
        <v>181</v>
      </c>
      <c r="H3" s="127"/>
      <c r="I3" s="127"/>
      <c r="J3" s="127"/>
      <c r="K3" s="128"/>
    </row>
    <row r="4" spans="1:11" ht="7.5" customHeight="1">
      <c r="A4" s="119"/>
      <c r="B4" s="121" t="s">
        <v>185</v>
      </c>
      <c r="C4" s="52"/>
      <c r="D4" s="50"/>
      <c r="E4" s="50"/>
      <c r="F4" s="53"/>
      <c r="G4" s="121" t="s">
        <v>185</v>
      </c>
      <c r="H4" s="52"/>
      <c r="I4" s="50"/>
      <c r="J4" s="50"/>
      <c r="K4" s="53"/>
    </row>
    <row r="5" spans="1:11" ht="6.75" customHeight="1">
      <c r="A5" s="119"/>
      <c r="B5" s="122"/>
      <c r="C5" s="124" t="s">
        <v>186</v>
      </c>
      <c r="D5" s="50"/>
      <c r="E5" s="51"/>
      <c r="F5" s="115" t="s">
        <v>187</v>
      </c>
      <c r="G5" s="122"/>
      <c r="H5" s="124" t="s">
        <v>186</v>
      </c>
      <c r="I5" s="50"/>
      <c r="J5" s="51"/>
      <c r="K5" s="115" t="s">
        <v>187</v>
      </c>
    </row>
    <row r="6" spans="1:11" ht="13.5">
      <c r="A6" s="120"/>
      <c r="B6" s="123"/>
      <c r="C6" s="125"/>
      <c r="D6" s="54" t="s">
        <v>188</v>
      </c>
      <c r="E6" s="55" t="s">
        <v>189</v>
      </c>
      <c r="F6" s="116"/>
      <c r="G6" s="123"/>
      <c r="H6" s="125"/>
      <c r="I6" s="54" t="s">
        <v>188</v>
      </c>
      <c r="J6" s="55" t="s">
        <v>189</v>
      </c>
      <c r="K6" s="116"/>
    </row>
    <row r="7" spans="1:11" ht="13.5">
      <c r="A7" s="56">
        <v>1995</v>
      </c>
      <c r="B7" s="92">
        <v>5105</v>
      </c>
      <c r="C7" s="92">
        <v>3966</v>
      </c>
      <c r="D7" s="92">
        <v>3843</v>
      </c>
      <c r="E7" s="92">
        <v>123</v>
      </c>
      <c r="F7" s="92">
        <v>1139</v>
      </c>
      <c r="G7" s="92">
        <v>5399</v>
      </c>
      <c r="H7" s="92">
        <v>2701</v>
      </c>
      <c r="I7" s="92">
        <v>2614</v>
      </c>
      <c r="J7" s="92">
        <v>87</v>
      </c>
      <c r="K7" s="92">
        <v>2698</v>
      </c>
    </row>
    <row r="8" spans="1:11" ht="13.5">
      <c r="A8" s="56">
        <v>1996</v>
      </c>
      <c r="B8" s="93">
        <v>5132</v>
      </c>
      <c r="C8" s="93">
        <v>3992</v>
      </c>
      <c r="D8" s="93">
        <v>3858</v>
      </c>
      <c r="E8" s="93">
        <v>134</v>
      </c>
      <c r="F8" s="93">
        <v>1140</v>
      </c>
      <c r="G8" s="93">
        <v>5430</v>
      </c>
      <c r="H8" s="93">
        <v>2718</v>
      </c>
      <c r="I8" s="93">
        <v>2627</v>
      </c>
      <c r="J8" s="93">
        <v>91</v>
      </c>
      <c r="K8" s="93">
        <v>2712</v>
      </c>
    </row>
    <row r="9" spans="1:11" ht="13.5">
      <c r="A9" s="56">
        <v>1997</v>
      </c>
      <c r="B9" s="93">
        <v>5174</v>
      </c>
      <c r="C9" s="93">
        <v>4027</v>
      </c>
      <c r="D9" s="93">
        <v>3892</v>
      </c>
      <c r="E9" s="93">
        <v>135</v>
      </c>
      <c r="F9" s="93">
        <v>1147</v>
      </c>
      <c r="G9" s="93">
        <v>5476</v>
      </c>
      <c r="H9" s="93">
        <v>2760</v>
      </c>
      <c r="I9" s="93">
        <v>2665</v>
      </c>
      <c r="J9" s="93">
        <v>95</v>
      </c>
      <c r="K9" s="93">
        <v>2716</v>
      </c>
    </row>
    <row r="10" spans="1:11" ht="13.5">
      <c r="A10" s="56">
        <v>1998</v>
      </c>
      <c r="B10" s="93">
        <v>5203</v>
      </c>
      <c r="C10" s="93">
        <v>4026</v>
      </c>
      <c r="D10" s="93">
        <v>3858</v>
      </c>
      <c r="E10" s="93">
        <v>168</v>
      </c>
      <c r="F10" s="93">
        <v>1177</v>
      </c>
      <c r="G10" s="93">
        <v>5514</v>
      </c>
      <c r="H10" s="93">
        <v>2767</v>
      </c>
      <c r="I10" s="93">
        <v>2656</v>
      </c>
      <c r="J10" s="93">
        <v>111</v>
      </c>
      <c r="K10" s="93">
        <v>2747</v>
      </c>
    </row>
    <row r="11" spans="1:11" ht="13.5">
      <c r="A11" s="56">
        <v>1999</v>
      </c>
      <c r="B11" s="93">
        <v>5224</v>
      </c>
      <c r="C11" s="93">
        <v>4025</v>
      </c>
      <c r="D11" s="93">
        <v>3831</v>
      </c>
      <c r="E11" s="93">
        <v>194</v>
      </c>
      <c r="F11" s="93">
        <v>1199</v>
      </c>
      <c r="G11" s="93">
        <v>5545</v>
      </c>
      <c r="H11" s="93">
        <v>2755</v>
      </c>
      <c r="I11" s="93">
        <v>2632</v>
      </c>
      <c r="J11" s="93">
        <v>123</v>
      </c>
      <c r="K11" s="93">
        <v>2790</v>
      </c>
    </row>
    <row r="12" spans="1:11" ht="13.5">
      <c r="A12" s="56">
        <v>2000</v>
      </c>
      <c r="B12" s="93">
        <v>5246</v>
      </c>
      <c r="C12" s="93">
        <v>4013</v>
      </c>
      <c r="D12" s="93">
        <v>3817</v>
      </c>
      <c r="E12" s="93">
        <v>196</v>
      </c>
      <c r="F12" s="93">
        <v>1233</v>
      </c>
      <c r="G12" s="93">
        <v>5576</v>
      </c>
      <c r="H12" s="93">
        <v>2752</v>
      </c>
      <c r="I12" s="93">
        <v>2629</v>
      </c>
      <c r="J12" s="93">
        <v>123</v>
      </c>
      <c r="K12" s="93">
        <v>2824</v>
      </c>
    </row>
    <row r="13" spans="1:11" ht="13.5">
      <c r="A13" s="56">
        <v>2001</v>
      </c>
      <c r="B13" s="93">
        <v>5269</v>
      </c>
      <c r="C13" s="93">
        <v>3992</v>
      </c>
      <c r="D13" s="93">
        <v>3783</v>
      </c>
      <c r="E13" s="93">
        <v>209</v>
      </c>
      <c r="F13" s="93">
        <v>1277</v>
      </c>
      <c r="G13" s="93">
        <v>5608</v>
      </c>
      <c r="H13" s="93">
        <v>2760</v>
      </c>
      <c r="I13" s="93">
        <v>2629</v>
      </c>
      <c r="J13" s="93">
        <v>131</v>
      </c>
      <c r="K13" s="93">
        <v>2848</v>
      </c>
    </row>
    <row r="14" spans="1:11" ht="13.5">
      <c r="A14" s="56">
        <v>2002</v>
      </c>
      <c r="B14" s="93">
        <v>5288</v>
      </c>
      <c r="C14" s="93">
        <v>3955</v>
      </c>
      <c r="D14" s="93">
        <v>3736</v>
      </c>
      <c r="E14" s="93">
        <v>219</v>
      </c>
      <c r="F14" s="93">
        <v>1333</v>
      </c>
      <c r="G14" s="93">
        <v>5629</v>
      </c>
      <c r="H14" s="93">
        <v>2734</v>
      </c>
      <c r="I14" s="93">
        <v>2594</v>
      </c>
      <c r="J14" s="93">
        <v>140</v>
      </c>
      <c r="K14" s="93">
        <v>2895</v>
      </c>
    </row>
    <row r="15" spans="1:11" ht="13.5">
      <c r="A15" s="56">
        <v>2003</v>
      </c>
      <c r="B15" s="93">
        <v>5303</v>
      </c>
      <c r="C15" s="93">
        <v>3934</v>
      </c>
      <c r="D15" s="93">
        <v>3719</v>
      </c>
      <c r="E15" s="93">
        <v>215</v>
      </c>
      <c r="F15" s="93">
        <v>1369</v>
      </c>
      <c r="G15" s="93">
        <v>5648</v>
      </c>
      <c r="H15" s="93">
        <v>2732</v>
      </c>
      <c r="I15" s="93">
        <v>2597</v>
      </c>
      <c r="J15" s="93">
        <v>135</v>
      </c>
      <c r="K15" s="93">
        <v>2916</v>
      </c>
    </row>
    <row r="16" spans="1:11" ht="13.5">
      <c r="A16" s="56">
        <v>2004</v>
      </c>
      <c r="B16" s="93">
        <v>5311</v>
      </c>
      <c r="C16" s="93">
        <v>3905</v>
      </c>
      <c r="D16" s="93">
        <v>3713</v>
      </c>
      <c r="E16" s="93">
        <v>192</v>
      </c>
      <c r="F16" s="93">
        <v>1406</v>
      </c>
      <c r="G16" s="93">
        <v>5667</v>
      </c>
      <c r="H16" s="93">
        <v>2737</v>
      </c>
      <c r="I16" s="93">
        <v>2616</v>
      </c>
      <c r="J16" s="93">
        <v>121</v>
      </c>
      <c r="K16" s="93">
        <v>2930</v>
      </c>
    </row>
    <row r="17" spans="1:11" ht="13.5">
      <c r="A17" s="56">
        <v>2005</v>
      </c>
      <c r="B17" s="93">
        <v>5317</v>
      </c>
      <c r="C17" s="93">
        <v>3901</v>
      </c>
      <c r="D17" s="93">
        <v>3723</v>
      </c>
      <c r="E17" s="93">
        <v>178</v>
      </c>
      <c r="F17" s="93">
        <v>1416</v>
      </c>
      <c r="G17" s="93">
        <v>5678</v>
      </c>
      <c r="H17" s="93">
        <v>2749</v>
      </c>
      <c r="I17" s="93">
        <v>2633</v>
      </c>
      <c r="J17" s="93">
        <v>116</v>
      </c>
      <c r="K17" s="93">
        <v>2929</v>
      </c>
    </row>
    <row r="18" spans="1:11" ht="13.5">
      <c r="A18" s="59">
        <v>2006</v>
      </c>
      <c r="B18" s="94">
        <v>5323</v>
      </c>
      <c r="C18" s="94">
        <v>3898</v>
      </c>
      <c r="D18" s="94">
        <v>3730</v>
      </c>
      <c r="E18" s="94">
        <v>168</v>
      </c>
      <c r="F18" s="94">
        <v>1425</v>
      </c>
      <c r="G18" s="94">
        <v>5689</v>
      </c>
      <c r="H18" s="94">
        <v>2759</v>
      </c>
      <c r="I18" s="94">
        <v>2652</v>
      </c>
      <c r="J18" s="94">
        <v>107</v>
      </c>
      <c r="K18" s="94">
        <v>2930</v>
      </c>
    </row>
    <row r="19" ht="13.5">
      <c r="A19" s="101" t="s">
        <v>182</v>
      </c>
    </row>
    <row r="20" spans="1:11" ht="13.5" customHeight="1">
      <c r="A20" s="117" t="s">
        <v>183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ht="13.5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</row>
  </sheetData>
  <mergeCells count="10">
    <mergeCell ref="K5:K6"/>
    <mergeCell ref="A20:K21"/>
    <mergeCell ref="A3:A6"/>
    <mergeCell ref="G4:G6"/>
    <mergeCell ref="H5:H6"/>
    <mergeCell ref="B3:F3"/>
    <mergeCell ref="G3:K3"/>
    <mergeCell ref="C5:C6"/>
    <mergeCell ref="F5:F6"/>
    <mergeCell ref="B4:B6"/>
  </mergeCells>
  <printOptions/>
  <pageMargins left="0.75" right="0.75" top="1" bottom="1" header="0.512" footer="0.512"/>
  <pageSetup fitToHeight="1" fitToWidth="1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1" sqref="A1:E1"/>
    </sheetView>
  </sheetViews>
  <sheetFormatPr defaultColWidth="9.00390625" defaultRowHeight="13.5"/>
  <cols>
    <col min="1" max="1" width="8.00390625" style="0" customWidth="1"/>
  </cols>
  <sheetData>
    <row r="1" spans="1:5" ht="30.75" customHeight="1">
      <c r="A1" s="129" t="s">
        <v>199</v>
      </c>
      <c r="B1" s="129"/>
      <c r="C1" s="129"/>
      <c r="D1" s="129"/>
      <c r="E1" s="129"/>
    </row>
    <row r="2" spans="1:5" ht="13.5">
      <c r="A2" s="14"/>
      <c r="B2" s="60"/>
      <c r="C2" s="60"/>
      <c r="D2" s="14"/>
      <c r="E2" s="14"/>
    </row>
    <row r="3" spans="1:5" ht="13.5">
      <c r="A3" s="130"/>
      <c r="B3" s="131" t="s">
        <v>200</v>
      </c>
      <c r="C3" s="132"/>
      <c r="D3" s="131" t="s">
        <v>202</v>
      </c>
      <c r="E3" s="132"/>
    </row>
    <row r="4" spans="1:5" ht="24">
      <c r="A4" s="130"/>
      <c r="B4" s="68" t="s">
        <v>65</v>
      </c>
      <c r="C4" s="68" t="s">
        <v>203</v>
      </c>
      <c r="D4" s="68" t="s">
        <v>65</v>
      </c>
      <c r="E4" s="68" t="s">
        <v>203</v>
      </c>
    </row>
    <row r="5" spans="1:5" ht="13.5">
      <c r="A5" s="61" t="s">
        <v>190</v>
      </c>
      <c r="B5" s="57">
        <v>3814</v>
      </c>
      <c r="C5" s="57">
        <v>18225</v>
      </c>
      <c r="D5" s="58">
        <v>257</v>
      </c>
      <c r="E5" s="58">
        <v>103.5</v>
      </c>
    </row>
    <row r="6" spans="1:5" ht="13.5">
      <c r="A6" s="61" t="s">
        <v>191</v>
      </c>
      <c r="B6" s="57">
        <v>3665</v>
      </c>
      <c r="C6" s="57">
        <v>18456</v>
      </c>
      <c r="D6" s="58">
        <v>250.2</v>
      </c>
      <c r="E6" s="58">
        <v>103.7</v>
      </c>
    </row>
    <row r="7" spans="1:5" ht="13.5">
      <c r="A7" s="61" t="s">
        <v>192</v>
      </c>
      <c r="B7" s="57">
        <v>4220</v>
      </c>
      <c r="C7" s="57">
        <v>18588</v>
      </c>
      <c r="D7" s="58">
        <v>241.9</v>
      </c>
      <c r="E7" s="58">
        <v>103</v>
      </c>
    </row>
    <row r="8" spans="1:5" ht="13.5">
      <c r="A8" s="61" t="s">
        <v>193</v>
      </c>
      <c r="B8" s="57">
        <v>4236</v>
      </c>
      <c r="C8" s="57">
        <v>17554</v>
      </c>
      <c r="D8" s="58">
        <v>226.2</v>
      </c>
      <c r="E8" s="58">
        <v>102.6</v>
      </c>
    </row>
    <row r="9" spans="1:5" ht="13.5">
      <c r="A9" s="61" t="s">
        <v>194</v>
      </c>
      <c r="B9" s="57">
        <v>4064</v>
      </c>
      <c r="C9" s="57">
        <v>17524</v>
      </c>
      <c r="D9" s="58">
        <v>178.1</v>
      </c>
      <c r="E9" s="58">
        <v>101.5</v>
      </c>
    </row>
    <row r="10" spans="1:5" ht="13.5">
      <c r="A10" s="61" t="s">
        <v>195</v>
      </c>
      <c r="B10" s="57">
        <v>3829</v>
      </c>
      <c r="C10" s="57">
        <v>17257</v>
      </c>
      <c r="D10" s="58">
        <v>150.9</v>
      </c>
      <c r="E10" s="58">
        <v>100.6</v>
      </c>
    </row>
    <row r="11" spans="1:5" ht="13.5">
      <c r="A11" s="61" t="s">
        <v>196</v>
      </c>
      <c r="B11" s="62">
        <v>3490</v>
      </c>
      <c r="C11" s="62">
        <v>17130</v>
      </c>
      <c r="D11" s="63">
        <v>130.1</v>
      </c>
      <c r="E11" s="63">
        <v>100.6</v>
      </c>
    </row>
    <row r="12" spans="1:5" ht="13.5">
      <c r="A12" s="61" t="s">
        <v>197</v>
      </c>
      <c r="B12" s="62">
        <v>3609</v>
      </c>
      <c r="C12" s="62">
        <v>18256</v>
      </c>
      <c r="D12" s="63">
        <v>114</v>
      </c>
      <c r="E12" s="63">
        <v>100.1</v>
      </c>
    </row>
    <row r="13" spans="1:5" ht="13.5">
      <c r="A13" s="61" t="s">
        <v>201</v>
      </c>
      <c r="B13" s="62">
        <v>3876</v>
      </c>
      <c r="C13" s="62">
        <v>17514</v>
      </c>
      <c r="D13" s="63">
        <v>100</v>
      </c>
      <c r="E13" s="63">
        <v>100</v>
      </c>
    </row>
    <row r="14" spans="1:5" ht="13.5">
      <c r="A14" s="64" t="s">
        <v>198</v>
      </c>
      <c r="B14" s="65">
        <v>3613</v>
      </c>
      <c r="C14" s="65">
        <v>16673</v>
      </c>
      <c r="D14" s="66">
        <v>81.4</v>
      </c>
      <c r="E14" s="66">
        <v>100.7</v>
      </c>
    </row>
    <row r="15" ht="13.5">
      <c r="A15" s="69" t="s">
        <v>204</v>
      </c>
    </row>
    <row r="18" spans="2:5" ht="13.5">
      <c r="B18" s="67"/>
      <c r="C18" s="67"/>
      <c r="D18" s="35"/>
      <c r="E18" s="35"/>
    </row>
    <row r="19" spans="2:5" ht="13.5">
      <c r="B19" s="67"/>
      <c r="C19" s="67"/>
      <c r="D19" s="33"/>
      <c r="E19" s="33"/>
    </row>
    <row r="20" spans="4:5" ht="13.5">
      <c r="D20" s="33"/>
      <c r="E20" s="33"/>
    </row>
  </sheetData>
  <mergeCells count="4">
    <mergeCell ref="A1:E1"/>
    <mergeCell ref="A3:A4"/>
    <mergeCell ref="B3:C3"/>
    <mergeCell ref="D3:E3"/>
  </mergeCells>
  <printOptions/>
  <pageMargins left="0.75" right="0.75" top="1" bottom="1" header="0.512" footer="0.512"/>
  <pageSetup orientation="portrait" paperSize="9" r:id="rId1"/>
  <ignoredErrors>
    <ignoredError sqref="A5 A6:A1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2" width="9.25390625" style="0" bestFit="1" customWidth="1"/>
    <col min="3" max="3" width="9.125" style="0" bestFit="1" customWidth="1"/>
    <col min="4" max="4" width="9.25390625" style="0" bestFit="1" customWidth="1"/>
    <col min="5" max="5" width="9.25390625" style="0" customWidth="1"/>
    <col min="6" max="6" width="9.125" style="0" bestFit="1" customWidth="1"/>
  </cols>
  <sheetData>
    <row r="1" ht="13.5">
      <c r="A1" t="s">
        <v>205</v>
      </c>
    </row>
    <row r="3" spans="1:11" ht="13.5">
      <c r="A3" s="134" t="s">
        <v>29</v>
      </c>
      <c r="B3" s="133" t="s">
        <v>210</v>
      </c>
      <c r="C3" s="133"/>
      <c r="D3" s="133"/>
      <c r="E3" s="133"/>
      <c r="F3" s="133"/>
      <c r="G3" s="133" t="s">
        <v>271</v>
      </c>
      <c r="H3" s="133"/>
      <c r="I3" s="133"/>
      <c r="J3" s="133"/>
      <c r="K3" s="133"/>
    </row>
    <row r="4" spans="1:11" ht="13.5">
      <c r="A4" s="134"/>
      <c r="B4" s="70" t="s">
        <v>206</v>
      </c>
      <c r="C4" s="70" t="s">
        <v>207</v>
      </c>
      <c r="D4" s="70" t="s">
        <v>208</v>
      </c>
      <c r="E4" s="70" t="s">
        <v>268</v>
      </c>
      <c r="F4" s="70" t="s">
        <v>269</v>
      </c>
      <c r="G4" s="70" t="s">
        <v>206</v>
      </c>
      <c r="H4" s="70" t="s">
        <v>207</v>
      </c>
      <c r="I4" s="70" t="s">
        <v>208</v>
      </c>
      <c r="J4" s="70" t="s">
        <v>268</v>
      </c>
      <c r="K4" s="70" t="s">
        <v>269</v>
      </c>
    </row>
    <row r="5" spans="1:11" ht="13.5">
      <c r="A5" s="71">
        <v>1997</v>
      </c>
      <c r="B5" s="72">
        <v>282846.8</v>
      </c>
      <c r="C5" s="72">
        <v>79371.6</v>
      </c>
      <c r="D5" s="72">
        <v>143917.3</v>
      </c>
      <c r="E5" s="72">
        <v>56397.5</v>
      </c>
      <c r="F5" s="72">
        <v>49226.8</v>
      </c>
      <c r="G5" s="72">
        <v>101.8</v>
      </c>
      <c r="H5" s="72">
        <v>103.1</v>
      </c>
      <c r="I5" s="72">
        <v>104.9</v>
      </c>
      <c r="J5" s="72">
        <v>113.5</v>
      </c>
      <c r="K5" s="72">
        <v>109.5</v>
      </c>
    </row>
    <row r="6" spans="1:11" ht="13.5">
      <c r="A6" s="71">
        <v>1998</v>
      </c>
      <c r="B6" s="72">
        <v>282979.5</v>
      </c>
      <c r="C6" s="72">
        <v>80860.1</v>
      </c>
      <c r="D6" s="72">
        <v>129894.6</v>
      </c>
      <c r="E6" s="72">
        <v>53493.8</v>
      </c>
      <c r="F6" s="72">
        <v>43923.5</v>
      </c>
      <c r="G6" s="72">
        <v>101.6</v>
      </c>
      <c r="H6" s="72">
        <v>102.4</v>
      </c>
      <c r="I6" s="72">
        <v>102.8</v>
      </c>
      <c r="J6" s="72">
        <v>112.1</v>
      </c>
      <c r="K6" s="72">
        <v>104.8</v>
      </c>
    </row>
    <row r="7" spans="1:11" ht="13.5">
      <c r="A7" s="71">
        <v>1999</v>
      </c>
      <c r="B7" s="72">
        <v>284340.7</v>
      </c>
      <c r="C7" s="72">
        <v>82698.3</v>
      </c>
      <c r="D7" s="72">
        <v>124676.8</v>
      </c>
      <c r="E7" s="72">
        <v>52151.4</v>
      </c>
      <c r="F7" s="72">
        <v>44322.9</v>
      </c>
      <c r="G7" s="72">
        <v>100.9</v>
      </c>
      <c r="H7" s="72">
        <v>100.6</v>
      </c>
      <c r="I7" s="72">
        <v>101</v>
      </c>
      <c r="J7" s="72">
        <v>103.1</v>
      </c>
      <c r="K7" s="72">
        <v>99.1</v>
      </c>
    </row>
    <row r="8" spans="1:11" ht="13.5">
      <c r="A8" s="71">
        <v>2000</v>
      </c>
      <c r="B8" s="72">
        <v>283125.3</v>
      </c>
      <c r="C8" s="72">
        <v>85739</v>
      </c>
      <c r="D8" s="72">
        <v>129058.8</v>
      </c>
      <c r="E8" s="72">
        <v>55632.4</v>
      </c>
      <c r="F8" s="72">
        <v>49436.6</v>
      </c>
      <c r="G8" s="72">
        <v>99.8</v>
      </c>
      <c r="H8" s="72">
        <v>100</v>
      </c>
      <c r="I8" s="72">
        <v>99.5</v>
      </c>
      <c r="J8" s="72">
        <v>100.5</v>
      </c>
      <c r="K8" s="72">
        <v>100.8</v>
      </c>
    </row>
    <row r="9" spans="1:11" ht="13.5">
      <c r="A9" s="71">
        <v>2001</v>
      </c>
      <c r="B9" s="72">
        <v>283348.9</v>
      </c>
      <c r="C9" s="72">
        <v>87663.8</v>
      </c>
      <c r="D9" s="72">
        <v>118762.6</v>
      </c>
      <c r="E9" s="72">
        <v>52272.5</v>
      </c>
      <c r="F9" s="72">
        <v>48403.3</v>
      </c>
      <c r="G9" s="72">
        <v>98.5</v>
      </c>
      <c r="H9" s="72">
        <v>99.4</v>
      </c>
      <c r="I9" s="72">
        <v>97.3</v>
      </c>
      <c r="J9" s="72">
        <v>102.5</v>
      </c>
      <c r="K9" s="72">
        <v>102.1</v>
      </c>
    </row>
    <row r="10" spans="1:11" ht="13.5">
      <c r="A10" s="71">
        <v>2002</v>
      </c>
      <c r="B10" s="72">
        <v>283200.5</v>
      </c>
      <c r="C10" s="72">
        <v>87680.8</v>
      </c>
      <c r="D10" s="72">
        <v>112796.9</v>
      </c>
      <c r="E10" s="72">
        <v>56679</v>
      </c>
      <c r="F10" s="72">
        <v>50482</v>
      </c>
      <c r="G10" s="72">
        <v>97.3</v>
      </c>
      <c r="H10" s="72">
        <v>97.4</v>
      </c>
      <c r="I10" s="72">
        <v>95.3</v>
      </c>
      <c r="J10" s="72">
        <v>99.7</v>
      </c>
      <c r="K10" s="72">
        <v>101.6</v>
      </c>
    </row>
    <row r="11" spans="1:11" ht="13.5">
      <c r="A11" s="71">
        <v>2003</v>
      </c>
      <c r="B11" s="72">
        <v>282563.2</v>
      </c>
      <c r="C11" s="72">
        <v>88613.3</v>
      </c>
      <c r="D11" s="72">
        <v>113375.8</v>
      </c>
      <c r="E11" s="72">
        <v>60375.7</v>
      </c>
      <c r="F11" s="72">
        <v>51180.5</v>
      </c>
      <c r="G11" s="72">
        <v>96.4</v>
      </c>
      <c r="H11" s="72">
        <v>96</v>
      </c>
      <c r="I11" s="72">
        <v>94</v>
      </c>
      <c r="J11" s="72">
        <v>96.7</v>
      </c>
      <c r="K11" s="72">
        <v>100</v>
      </c>
    </row>
    <row r="12" spans="1:11" ht="13.5">
      <c r="A12" s="71">
        <v>2004</v>
      </c>
      <c r="B12" s="72">
        <v>284172.6</v>
      </c>
      <c r="C12" s="72">
        <v>89785.1</v>
      </c>
      <c r="D12" s="72">
        <v>115603.6</v>
      </c>
      <c r="E12" s="72">
        <v>67038.7</v>
      </c>
      <c r="F12" s="72">
        <v>58109.3</v>
      </c>
      <c r="G12" s="72">
        <v>95.8</v>
      </c>
      <c r="H12" s="72">
        <v>95.6</v>
      </c>
      <c r="I12" s="72">
        <v>94</v>
      </c>
      <c r="J12" s="72">
        <v>96.3</v>
      </c>
      <c r="K12" s="72">
        <v>104.7</v>
      </c>
    </row>
    <row r="13" spans="1:11" ht="13.5">
      <c r="A13" s="71">
        <v>2005</v>
      </c>
      <c r="B13" s="72">
        <v>287556.1</v>
      </c>
      <c r="C13" s="72">
        <v>90576.8</v>
      </c>
      <c r="D13" s="72">
        <v>119209.7</v>
      </c>
      <c r="E13" s="72">
        <v>74902.1</v>
      </c>
      <c r="F13" s="72">
        <v>68400.1</v>
      </c>
      <c r="G13" s="72">
        <v>95.1</v>
      </c>
      <c r="H13" s="72">
        <v>95.7</v>
      </c>
      <c r="I13" s="72">
        <v>94.4</v>
      </c>
      <c r="J13" s="72">
        <v>98.8</v>
      </c>
      <c r="K13" s="72">
        <v>116.4</v>
      </c>
    </row>
    <row r="14" spans="1:11" ht="13.5">
      <c r="A14" s="73">
        <v>2006</v>
      </c>
      <c r="B14" s="74">
        <v>291375.3</v>
      </c>
      <c r="C14" s="74">
        <v>89911.7</v>
      </c>
      <c r="D14" s="74">
        <v>123456.5</v>
      </c>
      <c r="E14" s="74">
        <v>83889.4</v>
      </c>
      <c r="F14" s="74">
        <v>76755.9</v>
      </c>
      <c r="G14" s="74">
        <v>94.7</v>
      </c>
      <c r="H14" s="74">
        <v>95</v>
      </c>
      <c r="I14" s="74">
        <v>95.2</v>
      </c>
      <c r="J14" s="74">
        <v>102.3</v>
      </c>
      <c r="K14" s="74">
        <v>126.8</v>
      </c>
    </row>
    <row r="15" spans="1:11" ht="13.5">
      <c r="A15" s="78" t="s">
        <v>270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ht="13.5">
      <c r="A16" t="s">
        <v>209</v>
      </c>
    </row>
  </sheetData>
  <mergeCells count="3">
    <mergeCell ref="B3:F3"/>
    <mergeCell ref="G3:K3"/>
    <mergeCell ref="A3:A4"/>
  </mergeCells>
  <printOptions/>
  <pageMargins left="0.75" right="0.75" top="1" bottom="1" header="0.512" footer="0.512"/>
  <pageSetup fitToHeight="1" fitToWidth="1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1" sqref="A1"/>
    </sheetView>
  </sheetViews>
  <sheetFormatPr defaultColWidth="9.00390625" defaultRowHeight="13.5"/>
  <cols>
    <col min="1" max="1" width="7.25390625" style="0" customWidth="1"/>
    <col min="2" max="12" width="7.625" style="0" customWidth="1"/>
  </cols>
  <sheetData>
    <row r="1" ht="13.5">
      <c r="A1" t="s">
        <v>258</v>
      </c>
    </row>
    <row r="3" spans="1:12" ht="27" customHeight="1">
      <c r="A3" s="41" t="s">
        <v>260</v>
      </c>
      <c r="B3" s="95" t="s">
        <v>266</v>
      </c>
      <c r="C3" s="96" t="s">
        <v>259</v>
      </c>
      <c r="D3" s="41" t="s">
        <v>260</v>
      </c>
      <c r="E3" s="95" t="s">
        <v>267</v>
      </c>
      <c r="F3" s="96" t="s">
        <v>259</v>
      </c>
      <c r="G3" s="41" t="s">
        <v>260</v>
      </c>
      <c r="H3" s="95" t="s">
        <v>267</v>
      </c>
      <c r="I3" s="96" t="s">
        <v>259</v>
      </c>
      <c r="J3" s="41" t="s">
        <v>260</v>
      </c>
      <c r="K3" s="95" t="s">
        <v>267</v>
      </c>
      <c r="L3" s="95" t="s">
        <v>259</v>
      </c>
    </row>
    <row r="4" spans="1:12" ht="13.5">
      <c r="A4" s="80" t="s">
        <v>211</v>
      </c>
      <c r="B4" s="82">
        <v>302</v>
      </c>
      <c r="C4" s="86">
        <v>8.9</v>
      </c>
      <c r="D4" s="80" t="s">
        <v>223</v>
      </c>
      <c r="E4" s="82">
        <v>289</v>
      </c>
      <c r="F4" s="86">
        <v>16.2</v>
      </c>
      <c r="G4" s="80" t="s">
        <v>235</v>
      </c>
      <c r="H4" s="82">
        <v>118</v>
      </c>
      <c r="I4" s="86">
        <v>14.8</v>
      </c>
      <c r="J4" s="80" t="s">
        <v>247</v>
      </c>
      <c r="K4" s="82">
        <v>75</v>
      </c>
      <c r="L4" s="83">
        <v>16.6</v>
      </c>
    </row>
    <row r="5" spans="1:12" ht="13.5">
      <c r="A5" s="89" t="s">
        <v>212</v>
      </c>
      <c r="B5" s="84">
        <v>79</v>
      </c>
      <c r="C5" s="87">
        <v>10.1</v>
      </c>
      <c r="D5" s="89" t="s">
        <v>224</v>
      </c>
      <c r="E5" s="84">
        <v>252</v>
      </c>
      <c r="F5" s="87">
        <v>15.8</v>
      </c>
      <c r="G5" s="89" t="s">
        <v>236</v>
      </c>
      <c r="H5" s="84">
        <v>120</v>
      </c>
      <c r="I5" s="87">
        <v>15.9</v>
      </c>
      <c r="J5" s="89" t="s">
        <v>248</v>
      </c>
      <c r="K5" s="84">
        <v>113</v>
      </c>
      <c r="L5" s="75">
        <v>16.6</v>
      </c>
    </row>
    <row r="6" spans="1:12" ht="13.5">
      <c r="A6" s="89" t="s">
        <v>213</v>
      </c>
      <c r="B6" s="84">
        <v>114</v>
      </c>
      <c r="C6" s="87">
        <v>10</v>
      </c>
      <c r="D6" s="89" t="s">
        <v>225</v>
      </c>
      <c r="E6" s="84">
        <v>187</v>
      </c>
      <c r="F6" s="87">
        <v>13.8</v>
      </c>
      <c r="G6" s="89" t="s">
        <v>237</v>
      </c>
      <c r="H6" s="84">
        <v>268</v>
      </c>
      <c r="I6" s="87">
        <v>17</v>
      </c>
      <c r="J6" s="89" t="s">
        <v>249</v>
      </c>
      <c r="K6" s="84">
        <v>47</v>
      </c>
      <c r="L6" s="75">
        <v>17</v>
      </c>
    </row>
    <row r="7" spans="1:12" ht="13.5">
      <c r="A7" s="89" t="s">
        <v>214</v>
      </c>
      <c r="B7" s="84">
        <v>138</v>
      </c>
      <c r="C7" s="87">
        <v>12.2</v>
      </c>
      <c r="D7" s="89" t="s">
        <v>226</v>
      </c>
      <c r="E7" s="84">
        <v>79</v>
      </c>
      <c r="F7" s="87">
        <v>14.2</v>
      </c>
      <c r="G7" s="89" t="s">
        <v>238</v>
      </c>
      <c r="H7" s="84">
        <v>260</v>
      </c>
      <c r="I7" s="87">
        <v>16.8</v>
      </c>
      <c r="J7" s="89" t="s">
        <v>250</v>
      </c>
      <c r="K7" s="84">
        <v>249</v>
      </c>
      <c r="L7" s="75">
        <v>17.2</v>
      </c>
    </row>
    <row r="8" spans="1:12" ht="13.5">
      <c r="A8" s="89" t="s">
        <v>215</v>
      </c>
      <c r="B8" s="84">
        <v>75</v>
      </c>
      <c r="C8" s="87">
        <v>11.7</v>
      </c>
      <c r="D8" s="89" t="s">
        <v>227</v>
      </c>
      <c r="E8" s="84">
        <v>75</v>
      </c>
      <c r="F8" s="87">
        <v>14.8</v>
      </c>
      <c r="G8" s="89" t="s">
        <v>239</v>
      </c>
      <c r="H8" s="84">
        <v>65</v>
      </c>
      <c r="I8" s="87">
        <v>14.9</v>
      </c>
      <c r="J8" s="89" t="s">
        <v>251</v>
      </c>
      <c r="K8" s="84">
        <v>63</v>
      </c>
      <c r="L8" s="75">
        <v>16.6</v>
      </c>
    </row>
    <row r="9" spans="1:12" ht="13.5">
      <c r="A9" s="89" t="s">
        <v>216</v>
      </c>
      <c r="B9" s="84">
        <v>82</v>
      </c>
      <c r="C9" s="87">
        <v>11.6</v>
      </c>
      <c r="D9" s="89" t="s">
        <v>228</v>
      </c>
      <c r="E9" s="84">
        <v>75</v>
      </c>
      <c r="F9" s="87">
        <v>14.5</v>
      </c>
      <c r="G9" s="89" t="s">
        <v>240</v>
      </c>
      <c r="H9" s="84">
        <v>71</v>
      </c>
      <c r="I9" s="87">
        <v>16.6</v>
      </c>
      <c r="J9" s="89" t="s">
        <v>252</v>
      </c>
      <c r="K9" s="84">
        <v>57</v>
      </c>
      <c r="L9" s="75">
        <v>17.2</v>
      </c>
    </row>
    <row r="10" spans="1:12" ht="13.5">
      <c r="A10" s="89" t="s">
        <v>217</v>
      </c>
      <c r="B10" s="84">
        <v>143</v>
      </c>
      <c r="C10" s="87">
        <v>12.9</v>
      </c>
      <c r="D10" s="89" t="s">
        <v>229</v>
      </c>
      <c r="E10" s="84">
        <v>64</v>
      </c>
      <c r="F10" s="87">
        <v>14.9</v>
      </c>
      <c r="G10" s="89" t="s">
        <v>241</v>
      </c>
      <c r="H10" s="84">
        <v>45</v>
      </c>
      <c r="I10" s="87">
        <v>14.9</v>
      </c>
      <c r="J10" s="89" t="s">
        <v>253</v>
      </c>
      <c r="K10" s="84">
        <v>119</v>
      </c>
      <c r="L10" s="75">
        <v>17.1</v>
      </c>
    </row>
    <row r="11" spans="1:12" ht="13.5">
      <c r="A11" s="89" t="s">
        <v>218</v>
      </c>
      <c r="B11" s="84">
        <v>278</v>
      </c>
      <c r="C11" s="87">
        <v>13.4</v>
      </c>
      <c r="D11" s="89" t="s">
        <v>230</v>
      </c>
      <c r="E11" s="84">
        <v>152</v>
      </c>
      <c r="F11" s="87">
        <v>11.6</v>
      </c>
      <c r="G11" s="89" t="s">
        <v>242</v>
      </c>
      <c r="H11" s="84">
        <v>69</v>
      </c>
      <c r="I11" s="87">
        <v>15</v>
      </c>
      <c r="J11" s="89" t="s">
        <v>254</v>
      </c>
      <c r="K11" s="84">
        <v>86</v>
      </c>
      <c r="L11" s="75">
        <v>16.8</v>
      </c>
    </row>
    <row r="12" spans="1:12" ht="13.5">
      <c r="A12" s="89" t="s">
        <v>219</v>
      </c>
      <c r="B12" s="84">
        <v>198</v>
      </c>
      <c r="C12" s="87">
        <v>13.8</v>
      </c>
      <c r="D12" s="89" t="s">
        <v>231</v>
      </c>
      <c r="E12" s="84">
        <v>157</v>
      </c>
      <c r="F12" s="87">
        <v>15.9</v>
      </c>
      <c r="G12" s="89" t="s">
        <v>243</v>
      </c>
      <c r="H12" s="84">
        <v>148</v>
      </c>
      <c r="I12" s="87">
        <v>16.4</v>
      </c>
      <c r="J12" s="89" t="s">
        <v>255</v>
      </c>
      <c r="K12" s="84">
        <v>78</v>
      </c>
      <c r="L12" s="75">
        <v>17.4</v>
      </c>
    </row>
    <row r="13" spans="1:12" ht="13.5">
      <c r="A13" s="89" t="s">
        <v>220</v>
      </c>
      <c r="B13" s="84">
        <v>152</v>
      </c>
      <c r="C13" s="87">
        <v>14.5</v>
      </c>
      <c r="D13" s="89" t="s">
        <v>232</v>
      </c>
      <c r="E13" s="84">
        <v>251</v>
      </c>
      <c r="F13" s="87">
        <v>16.5</v>
      </c>
      <c r="G13" s="89" t="s">
        <v>244</v>
      </c>
      <c r="H13" s="84">
        <v>187</v>
      </c>
      <c r="I13" s="87">
        <v>16.1</v>
      </c>
      <c r="J13" s="89" t="s">
        <v>256</v>
      </c>
      <c r="K13" s="84">
        <v>103</v>
      </c>
      <c r="L13" s="75">
        <v>18.5</v>
      </c>
    </row>
    <row r="14" spans="1:12" ht="13.5">
      <c r="A14" s="89" t="s">
        <v>221</v>
      </c>
      <c r="B14" s="84">
        <v>322</v>
      </c>
      <c r="C14" s="87">
        <v>15</v>
      </c>
      <c r="D14" s="89" t="s">
        <v>233</v>
      </c>
      <c r="E14" s="84">
        <v>351</v>
      </c>
      <c r="F14" s="87">
        <v>15.7</v>
      </c>
      <c r="G14" s="89" t="s">
        <v>245</v>
      </c>
      <c r="H14" s="84">
        <v>116</v>
      </c>
      <c r="I14" s="87">
        <v>15.5</v>
      </c>
      <c r="J14" s="89" t="s">
        <v>257</v>
      </c>
      <c r="K14" s="84">
        <v>63</v>
      </c>
      <c r="L14" s="75">
        <v>23.1</v>
      </c>
    </row>
    <row r="15" spans="1:12" ht="13.5">
      <c r="A15" s="81" t="s">
        <v>222</v>
      </c>
      <c r="B15" s="76">
        <v>305</v>
      </c>
      <c r="C15" s="88">
        <v>15.8</v>
      </c>
      <c r="D15" s="81" t="s">
        <v>234</v>
      </c>
      <c r="E15" s="76">
        <v>163</v>
      </c>
      <c r="F15" s="88">
        <v>16.1</v>
      </c>
      <c r="G15" s="81" t="s">
        <v>246</v>
      </c>
      <c r="H15" s="76">
        <v>68</v>
      </c>
      <c r="I15" s="88">
        <v>16.7</v>
      </c>
      <c r="J15" s="81"/>
      <c r="K15" s="76"/>
      <c r="L15" s="77"/>
    </row>
    <row r="16" spans="1:3" ht="13.5" customHeight="1">
      <c r="A16" s="45" t="s">
        <v>262</v>
      </c>
      <c r="B16" s="90"/>
      <c r="C16" s="90"/>
    </row>
    <row r="17" ht="13.5">
      <c r="A17" s="85" t="s">
        <v>261</v>
      </c>
    </row>
  </sheetData>
  <printOptions/>
  <pageMargins left="0.75" right="0.75" top="1" bottom="1" header="0.512" footer="0.512"/>
  <pageSetup fitToHeight="1" fitToWidth="1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7:D149"/>
  <sheetViews>
    <sheetView workbookViewId="0" topLeftCell="A1">
      <selection activeCell="D27" sqref="D27"/>
    </sheetView>
  </sheetViews>
  <sheetFormatPr defaultColWidth="9.00390625" defaultRowHeight="13.5"/>
  <cols>
    <col min="1" max="1" width="6.50390625" style="0" customWidth="1"/>
    <col min="3" max="3" width="10.50390625" style="0" bestFit="1" customWidth="1"/>
  </cols>
  <sheetData>
    <row r="27" spans="3:4" ht="13.5">
      <c r="C27" t="s">
        <v>13</v>
      </c>
      <c r="D27" t="s">
        <v>12</v>
      </c>
    </row>
    <row r="28" spans="1:4" ht="13.5">
      <c r="A28">
        <v>97</v>
      </c>
      <c r="B28" s="2">
        <v>35431</v>
      </c>
      <c r="C28" s="109">
        <v>18330.01</v>
      </c>
      <c r="D28">
        <f aca="true" t="shared" si="0" ref="D28:D59">ROUND(C28,0)</f>
        <v>18330</v>
      </c>
    </row>
    <row r="29" spans="1:4" ht="13.5">
      <c r="A29">
        <v>97</v>
      </c>
      <c r="B29" s="2">
        <v>35462</v>
      </c>
      <c r="C29" s="109">
        <v>18557</v>
      </c>
      <c r="D29">
        <f t="shared" si="0"/>
        <v>18557</v>
      </c>
    </row>
    <row r="30" spans="1:4" ht="13.5">
      <c r="A30">
        <v>97</v>
      </c>
      <c r="B30" s="2">
        <v>35490</v>
      </c>
      <c r="C30" s="109">
        <v>18003.4</v>
      </c>
      <c r="D30">
        <f t="shared" si="0"/>
        <v>18003</v>
      </c>
    </row>
    <row r="31" spans="1:4" ht="13.5">
      <c r="A31">
        <v>97</v>
      </c>
      <c r="B31" s="2">
        <v>35521</v>
      </c>
      <c r="C31" s="109">
        <v>19151.12</v>
      </c>
      <c r="D31">
        <f t="shared" si="0"/>
        <v>19151</v>
      </c>
    </row>
    <row r="32" spans="1:4" ht="13.5">
      <c r="A32">
        <v>97</v>
      </c>
      <c r="B32" s="2">
        <v>35551</v>
      </c>
      <c r="C32" s="109">
        <v>20068.81</v>
      </c>
      <c r="D32">
        <f t="shared" si="0"/>
        <v>20069</v>
      </c>
    </row>
    <row r="33" spans="1:4" ht="13.5">
      <c r="A33">
        <v>97</v>
      </c>
      <c r="B33" s="2">
        <v>35582</v>
      </c>
      <c r="C33" s="109">
        <v>20604.96</v>
      </c>
      <c r="D33">
        <f t="shared" si="0"/>
        <v>20605</v>
      </c>
    </row>
    <row r="34" spans="1:4" ht="13.5">
      <c r="A34">
        <v>97</v>
      </c>
      <c r="B34" s="2">
        <v>35612</v>
      </c>
      <c r="C34" s="109">
        <v>20331.43</v>
      </c>
      <c r="D34">
        <f t="shared" si="0"/>
        <v>20331</v>
      </c>
    </row>
    <row r="35" spans="1:4" ht="13.5">
      <c r="A35">
        <v>97</v>
      </c>
      <c r="B35" s="2">
        <v>35643</v>
      </c>
      <c r="C35" s="109">
        <v>18229.42</v>
      </c>
      <c r="D35">
        <f t="shared" si="0"/>
        <v>18229</v>
      </c>
    </row>
    <row r="36" spans="1:4" ht="13.5">
      <c r="A36">
        <v>97</v>
      </c>
      <c r="B36" s="2">
        <v>35674</v>
      </c>
      <c r="C36" s="109">
        <v>17887.71</v>
      </c>
      <c r="D36">
        <f t="shared" si="0"/>
        <v>17888</v>
      </c>
    </row>
    <row r="37" spans="1:4" ht="13.5">
      <c r="A37">
        <v>97</v>
      </c>
      <c r="B37" s="2">
        <v>35704</v>
      </c>
      <c r="C37" s="109">
        <v>16458.94</v>
      </c>
      <c r="D37">
        <f t="shared" si="0"/>
        <v>16459</v>
      </c>
    </row>
    <row r="38" spans="1:4" ht="13.5">
      <c r="A38">
        <v>97</v>
      </c>
      <c r="B38" s="2">
        <v>35735</v>
      </c>
      <c r="C38" s="109">
        <v>16636.26</v>
      </c>
      <c r="D38">
        <f t="shared" si="0"/>
        <v>16636</v>
      </c>
    </row>
    <row r="39" spans="1:4" ht="13.5">
      <c r="A39">
        <v>97</v>
      </c>
      <c r="B39" s="2">
        <v>35765</v>
      </c>
      <c r="C39" s="109">
        <v>15258.74</v>
      </c>
      <c r="D39">
        <f t="shared" si="0"/>
        <v>15259</v>
      </c>
    </row>
    <row r="40" spans="1:4" ht="13.5">
      <c r="A40">
        <f>A28+1</f>
        <v>98</v>
      </c>
      <c r="B40" s="2">
        <v>35796</v>
      </c>
      <c r="C40" s="109">
        <v>16628.47</v>
      </c>
      <c r="D40">
        <f t="shared" si="0"/>
        <v>16628</v>
      </c>
    </row>
    <row r="41" spans="1:4" ht="13.5">
      <c r="A41">
        <f aca="true" t="shared" si="1" ref="A41:A51">A29+1</f>
        <v>98</v>
      </c>
      <c r="B41" s="2">
        <v>35827</v>
      </c>
      <c r="C41" s="109">
        <v>16831.67</v>
      </c>
      <c r="D41">
        <f t="shared" si="0"/>
        <v>16832</v>
      </c>
    </row>
    <row r="42" spans="1:4" ht="13.5">
      <c r="A42">
        <f t="shared" si="1"/>
        <v>98</v>
      </c>
      <c r="B42" s="2">
        <v>35855</v>
      </c>
      <c r="C42" s="109">
        <v>16527.17</v>
      </c>
      <c r="D42">
        <f t="shared" si="0"/>
        <v>16527</v>
      </c>
    </row>
    <row r="43" spans="1:4" ht="13.5">
      <c r="A43">
        <f t="shared" si="1"/>
        <v>98</v>
      </c>
      <c r="B43" s="2">
        <v>35886</v>
      </c>
      <c r="C43" s="109">
        <v>15641.26</v>
      </c>
      <c r="D43">
        <f t="shared" si="0"/>
        <v>15641</v>
      </c>
    </row>
    <row r="44" spans="1:4" ht="13.5">
      <c r="A44">
        <f t="shared" si="1"/>
        <v>98</v>
      </c>
      <c r="B44" s="2">
        <v>35916</v>
      </c>
      <c r="C44" s="109">
        <v>15670.78</v>
      </c>
      <c r="D44">
        <f t="shared" si="0"/>
        <v>15671</v>
      </c>
    </row>
    <row r="45" spans="1:4" ht="13.5">
      <c r="A45">
        <f t="shared" si="1"/>
        <v>98</v>
      </c>
      <c r="B45" s="2">
        <v>35947</v>
      </c>
      <c r="C45" s="109">
        <v>15830.27</v>
      </c>
      <c r="D45">
        <f t="shared" si="0"/>
        <v>15830</v>
      </c>
    </row>
    <row r="46" spans="1:4" ht="13.5">
      <c r="A46">
        <f t="shared" si="1"/>
        <v>98</v>
      </c>
      <c r="B46" s="2">
        <v>35977</v>
      </c>
      <c r="C46" s="109">
        <v>16378.97</v>
      </c>
      <c r="D46">
        <f t="shared" si="0"/>
        <v>16379</v>
      </c>
    </row>
    <row r="47" spans="1:4" ht="13.5">
      <c r="A47">
        <f t="shared" si="1"/>
        <v>98</v>
      </c>
      <c r="B47" s="2">
        <v>36008</v>
      </c>
      <c r="C47" s="109">
        <v>14107.89</v>
      </c>
      <c r="D47">
        <f t="shared" si="0"/>
        <v>14108</v>
      </c>
    </row>
    <row r="48" spans="1:4" ht="13.5">
      <c r="A48">
        <f t="shared" si="1"/>
        <v>98</v>
      </c>
      <c r="B48" s="2">
        <v>36039</v>
      </c>
      <c r="C48" s="109">
        <v>13406.39</v>
      </c>
      <c r="D48">
        <f t="shared" si="0"/>
        <v>13406</v>
      </c>
    </row>
    <row r="49" spans="1:4" ht="13.5">
      <c r="A49">
        <f t="shared" si="1"/>
        <v>98</v>
      </c>
      <c r="B49" s="2">
        <v>36069</v>
      </c>
      <c r="C49" s="109">
        <v>13564.51</v>
      </c>
      <c r="D49">
        <f t="shared" si="0"/>
        <v>13565</v>
      </c>
    </row>
    <row r="50" spans="1:4" ht="13.5">
      <c r="A50">
        <f t="shared" si="1"/>
        <v>98</v>
      </c>
      <c r="B50" s="2">
        <v>36100</v>
      </c>
      <c r="C50" s="109">
        <v>14883.7</v>
      </c>
      <c r="D50">
        <f t="shared" si="0"/>
        <v>14884</v>
      </c>
    </row>
    <row r="51" spans="1:4" ht="13.5">
      <c r="A51">
        <f t="shared" si="1"/>
        <v>98</v>
      </c>
      <c r="B51" s="2">
        <v>36130</v>
      </c>
      <c r="C51" s="109">
        <v>13842.17</v>
      </c>
      <c r="D51">
        <f t="shared" si="0"/>
        <v>13842</v>
      </c>
    </row>
    <row r="52" spans="1:4" ht="13.5">
      <c r="A52">
        <f>A40+1</f>
        <v>99</v>
      </c>
      <c r="B52" s="2">
        <v>36161</v>
      </c>
      <c r="C52" s="109">
        <v>14499.25</v>
      </c>
      <c r="D52">
        <f t="shared" si="0"/>
        <v>14499</v>
      </c>
    </row>
    <row r="53" spans="1:4" ht="13.5">
      <c r="A53">
        <f>A41+1</f>
        <v>99</v>
      </c>
      <c r="B53" s="2">
        <v>36192</v>
      </c>
      <c r="C53" s="109">
        <v>14367.54</v>
      </c>
      <c r="D53">
        <f t="shared" si="0"/>
        <v>14368</v>
      </c>
    </row>
    <row r="54" spans="1:4" ht="13.5">
      <c r="A54">
        <f aca="true" t="shared" si="2" ref="A54:A63">A42+1</f>
        <v>99</v>
      </c>
      <c r="B54" s="2">
        <v>36220</v>
      </c>
      <c r="C54" s="109">
        <v>15836.59</v>
      </c>
      <c r="D54">
        <f t="shared" si="0"/>
        <v>15837</v>
      </c>
    </row>
    <row r="55" spans="1:4" ht="13.5">
      <c r="A55">
        <f t="shared" si="2"/>
        <v>99</v>
      </c>
      <c r="B55" s="2">
        <v>36251</v>
      </c>
      <c r="C55" s="109">
        <v>16701.53</v>
      </c>
      <c r="D55">
        <f t="shared" si="0"/>
        <v>16702</v>
      </c>
    </row>
    <row r="56" spans="1:4" ht="13.5">
      <c r="A56">
        <f t="shared" si="2"/>
        <v>99</v>
      </c>
      <c r="B56" s="2">
        <v>36281</v>
      </c>
      <c r="C56" s="109">
        <v>16111.65</v>
      </c>
      <c r="D56">
        <f t="shared" si="0"/>
        <v>16112</v>
      </c>
    </row>
    <row r="57" spans="1:4" ht="13.5">
      <c r="A57">
        <f t="shared" si="2"/>
        <v>99</v>
      </c>
      <c r="B57" s="2">
        <v>36312</v>
      </c>
      <c r="C57" s="109">
        <v>17529.74</v>
      </c>
      <c r="D57">
        <f t="shared" si="0"/>
        <v>17530</v>
      </c>
    </row>
    <row r="58" spans="1:4" ht="13.5">
      <c r="A58">
        <f t="shared" si="2"/>
        <v>99</v>
      </c>
      <c r="B58" s="2">
        <v>36342</v>
      </c>
      <c r="C58" s="109">
        <v>17861.86</v>
      </c>
      <c r="D58">
        <f t="shared" si="0"/>
        <v>17862</v>
      </c>
    </row>
    <row r="59" spans="1:4" ht="13.5">
      <c r="A59">
        <f t="shared" si="2"/>
        <v>99</v>
      </c>
      <c r="B59" s="2">
        <v>36373</v>
      </c>
      <c r="C59" s="109">
        <v>17436.56</v>
      </c>
      <c r="D59">
        <f t="shared" si="0"/>
        <v>17437</v>
      </c>
    </row>
    <row r="60" spans="1:4" ht="13.5">
      <c r="A60">
        <f t="shared" si="2"/>
        <v>99</v>
      </c>
      <c r="B60" s="2">
        <v>36404</v>
      </c>
      <c r="C60" s="109">
        <v>17605.46</v>
      </c>
      <c r="D60">
        <f aca="true" t="shared" si="3" ref="D60:D91">ROUND(C60,0)</f>
        <v>17605</v>
      </c>
    </row>
    <row r="61" spans="1:4" ht="13.5">
      <c r="A61">
        <f t="shared" si="2"/>
        <v>99</v>
      </c>
      <c r="B61" s="2">
        <v>36434</v>
      </c>
      <c r="C61" s="109">
        <v>17942.08</v>
      </c>
      <c r="D61">
        <f t="shared" si="3"/>
        <v>17942</v>
      </c>
    </row>
    <row r="62" spans="1:4" ht="13.5">
      <c r="A62">
        <f t="shared" si="2"/>
        <v>99</v>
      </c>
      <c r="B62" s="2">
        <v>36465</v>
      </c>
      <c r="C62" s="109">
        <v>18558.23</v>
      </c>
      <c r="D62">
        <f t="shared" si="3"/>
        <v>18558</v>
      </c>
    </row>
    <row r="63" spans="1:4" ht="13.5">
      <c r="A63">
        <f t="shared" si="2"/>
        <v>99</v>
      </c>
      <c r="B63" s="2">
        <v>36495</v>
      </c>
      <c r="C63" s="109">
        <v>18934.34</v>
      </c>
      <c r="D63">
        <f t="shared" si="3"/>
        <v>18934</v>
      </c>
    </row>
    <row r="64" spans="1:4" ht="13.5">
      <c r="A64" s="10">
        <v>0</v>
      </c>
      <c r="B64" s="2">
        <v>36526</v>
      </c>
      <c r="C64" s="109">
        <v>19539.7</v>
      </c>
      <c r="D64">
        <f t="shared" si="3"/>
        <v>19540</v>
      </c>
    </row>
    <row r="65" spans="1:4" ht="13.5">
      <c r="A65" s="10">
        <v>0</v>
      </c>
      <c r="B65" s="2">
        <v>36557</v>
      </c>
      <c r="C65" s="109">
        <v>19959.52</v>
      </c>
      <c r="D65">
        <f t="shared" si="3"/>
        <v>19960</v>
      </c>
    </row>
    <row r="66" spans="1:4" ht="13.5">
      <c r="A66" s="10">
        <v>0</v>
      </c>
      <c r="B66" s="2">
        <v>36586</v>
      </c>
      <c r="C66" s="109">
        <v>20337.32</v>
      </c>
      <c r="D66">
        <f t="shared" si="3"/>
        <v>20337</v>
      </c>
    </row>
    <row r="67" spans="1:4" ht="13.5">
      <c r="A67" s="10">
        <v>0</v>
      </c>
      <c r="B67" s="2">
        <v>36617</v>
      </c>
      <c r="C67" s="109">
        <v>17973.7</v>
      </c>
      <c r="D67">
        <f t="shared" si="3"/>
        <v>17974</v>
      </c>
    </row>
    <row r="68" spans="1:4" ht="13.5">
      <c r="A68" s="10">
        <v>0</v>
      </c>
      <c r="B68" s="2">
        <v>36647</v>
      </c>
      <c r="C68" s="109">
        <v>16332.45</v>
      </c>
      <c r="D68">
        <f t="shared" si="3"/>
        <v>16332</v>
      </c>
    </row>
    <row r="69" spans="1:4" ht="13.5">
      <c r="A69" s="10">
        <v>0</v>
      </c>
      <c r="B69" s="2">
        <v>36678</v>
      </c>
      <c r="C69" s="109">
        <v>17411.05</v>
      </c>
      <c r="D69">
        <f t="shared" si="3"/>
        <v>17411</v>
      </c>
    </row>
    <row r="70" spans="1:4" ht="13.5">
      <c r="A70" s="10">
        <v>0</v>
      </c>
      <c r="B70" s="2">
        <v>36708</v>
      </c>
      <c r="C70" s="109">
        <v>15727.49</v>
      </c>
      <c r="D70">
        <f t="shared" si="3"/>
        <v>15727</v>
      </c>
    </row>
    <row r="71" spans="1:4" ht="13.5">
      <c r="A71" s="10">
        <v>0</v>
      </c>
      <c r="B71" s="2">
        <v>36739</v>
      </c>
      <c r="C71" s="109">
        <v>16861.26</v>
      </c>
      <c r="D71">
        <f t="shared" si="3"/>
        <v>16861</v>
      </c>
    </row>
    <row r="72" spans="1:4" ht="13.5">
      <c r="A72" s="10">
        <v>0</v>
      </c>
      <c r="B72" s="2">
        <v>36770</v>
      </c>
      <c r="C72" s="109">
        <v>15747.26</v>
      </c>
      <c r="D72">
        <f t="shared" si="3"/>
        <v>15747</v>
      </c>
    </row>
    <row r="73" spans="1:4" ht="13.5">
      <c r="A73" s="10">
        <v>0</v>
      </c>
      <c r="B73" s="2">
        <v>36800</v>
      </c>
      <c r="C73" s="109">
        <v>14539.6</v>
      </c>
      <c r="D73">
        <f t="shared" si="3"/>
        <v>14540</v>
      </c>
    </row>
    <row r="74" spans="1:4" ht="13.5">
      <c r="A74" s="10">
        <v>0</v>
      </c>
      <c r="B74" s="2">
        <v>36831</v>
      </c>
      <c r="C74" s="109">
        <v>14648.51</v>
      </c>
      <c r="D74">
        <f t="shared" si="3"/>
        <v>14649</v>
      </c>
    </row>
    <row r="75" spans="1:4" ht="13.5">
      <c r="A75" s="10">
        <v>0</v>
      </c>
      <c r="B75" s="2">
        <v>36861</v>
      </c>
      <c r="C75" s="109">
        <v>13785.69</v>
      </c>
      <c r="D75">
        <f t="shared" si="3"/>
        <v>13786</v>
      </c>
    </row>
    <row r="76" spans="1:4" ht="13.5">
      <c r="A76" s="10">
        <f>A64+1</f>
        <v>1</v>
      </c>
      <c r="B76" s="2">
        <v>36892</v>
      </c>
      <c r="C76" s="109">
        <v>13843.55</v>
      </c>
      <c r="D76">
        <f t="shared" si="3"/>
        <v>13844</v>
      </c>
    </row>
    <row r="77" spans="1:4" ht="13.5">
      <c r="A77" s="10">
        <f aca="true" t="shared" si="4" ref="A77:A140">A65+1</f>
        <v>1</v>
      </c>
      <c r="B77" s="2">
        <v>36923</v>
      </c>
      <c r="C77" s="109">
        <v>12883.54</v>
      </c>
      <c r="D77">
        <f t="shared" si="3"/>
        <v>12884</v>
      </c>
    </row>
    <row r="78" spans="1:4" ht="13.5">
      <c r="A78" s="10">
        <f t="shared" si="4"/>
        <v>1</v>
      </c>
      <c r="B78" s="2">
        <v>36951</v>
      </c>
      <c r="C78" s="109">
        <v>12999.7</v>
      </c>
      <c r="D78">
        <f t="shared" si="3"/>
        <v>13000</v>
      </c>
    </row>
    <row r="79" spans="1:4" ht="13.5">
      <c r="A79" s="10">
        <f t="shared" si="4"/>
        <v>1</v>
      </c>
      <c r="B79" s="2">
        <v>36982</v>
      </c>
      <c r="C79" s="109">
        <v>13934.32</v>
      </c>
      <c r="D79">
        <f t="shared" si="3"/>
        <v>13934</v>
      </c>
    </row>
    <row r="80" spans="1:4" ht="13.5">
      <c r="A80" s="10">
        <f t="shared" si="4"/>
        <v>1</v>
      </c>
      <c r="B80" s="2">
        <v>37012</v>
      </c>
      <c r="C80" s="109">
        <v>13262.14</v>
      </c>
      <c r="D80">
        <f t="shared" si="3"/>
        <v>13262</v>
      </c>
    </row>
    <row r="81" spans="1:4" ht="13.5">
      <c r="A81" s="10">
        <f t="shared" si="4"/>
        <v>1</v>
      </c>
      <c r="B81" s="2">
        <v>37043</v>
      </c>
      <c r="C81" s="109">
        <v>12969.05</v>
      </c>
      <c r="D81">
        <f t="shared" si="3"/>
        <v>12969</v>
      </c>
    </row>
    <row r="82" spans="1:4" ht="13.5">
      <c r="A82" s="10">
        <f t="shared" si="4"/>
        <v>1</v>
      </c>
      <c r="B82" s="2">
        <v>37073</v>
      </c>
      <c r="C82" s="109">
        <v>11860.77</v>
      </c>
      <c r="D82">
        <f t="shared" si="3"/>
        <v>11861</v>
      </c>
    </row>
    <row r="83" spans="1:4" ht="13.5">
      <c r="A83" s="10">
        <f t="shared" si="4"/>
        <v>1</v>
      </c>
      <c r="B83" s="2">
        <v>37104</v>
      </c>
      <c r="C83" s="109">
        <v>10713.51</v>
      </c>
      <c r="D83">
        <f t="shared" si="3"/>
        <v>10714</v>
      </c>
    </row>
    <row r="84" spans="1:4" ht="13.5">
      <c r="A84" s="10">
        <f t="shared" si="4"/>
        <v>1</v>
      </c>
      <c r="B84" s="2">
        <v>37135</v>
      </c>
      <c r="C84" s="109">
        <v>9774.68</v>
      </c>
      <c r="D84">
        <f t="shared" si="3"/>
        <v>9775</v>
      </c>
    </row>
    <row r="85" spans="1:4" ht="13.5">
      <c r="A85" s="10">
        <f t="shared" si="4"/>
        <v>1</v>
      </c>
      <c r="B85" s="2">
        <v>37165</v>
      </c>
      <c r="C85" s="109">
        <v>10366.34</v>
      </c>
      <c r="D85">
        <f t="shared" si="3"/>
        <v>10366</v>
      </c>
    </row>
    <row r="86" spans="1:4" ht="13.5">
      <c r="A86" s="10">
        <f t="shared" si="4"/>
        <v>1</v>
      </c>
      <c r="B86" s="2">
        <v>37196</v>
      </c>
      <c r="C86" s="109">
        <v>10697.44</v>
      </c>
      <c r="D86">
        <f t="shared" si="3"/>
        <v>10697</v>
      </c>
    </row>
    <row r="87" spans="1:4" ht="13.5">
      <c r="A87" s="10">
        <f t="shared" si="4"/>
        <v>1</v>
      </c>
      <c r="B87" s="2">
        <v>37226</v>
      </c>
      <c r="C87" s="109">
        <v>10542.62</v>
      </c>
      <c r="D87">
        <f t="shared" si="3"/>
        <v>10543</v>
      </c>
    </row>
    <row r="88" spans="1:4" ht="13.5">
      <c r="A88" s="10">
        <f t="shared" si="4"/>
        <v>2</v>
      </c>
      <c r="B88" s="2">
        <v>37257</v>
      </c>
      <c r="C88" s="109">
        <v>9997.8</v>
      </c>
      <c r="D88">
        <f t="shared" si="3"/>
        <v>9998</v>
      </c>
    </row>
    <row r="89" spans="1:4" ht="13.5">
      <c r="A89" s="10">
        <f t="shared" si="4"/>
        <v>2</v>
      </c>
      <c r="B89" s="2">
        <v>37288</v>
      </c>
      <c r="C89" s="109">
        <v>10587.83</v>
      </c>
      <c r="D89">
        <f t="shared" si="3"/>
        <v>10588</v>
      </c>
    </row>
    <row r="90" spans="1:4" ht="13.5">
      <c r="A90" s="10">
        <f t="shared" si="4"/>
        <v>2</v>
      </c>
      <c r="B90" s="2">
        <v>37316</v>
      </c>
      <c r="C90" s="109">
        <v>11024.94</v>
      </c>
      <c r="D90">
        <f t="shared" si="3"/>
        <v>11025</v>
      </c>
    </row>
    <row r="91" spans="1:4" ht="13.5">
      <c r="A91" s="10">
        <f t="shared" si="4"/>
        <v>2</v>
      </c>
      <c r="B91" s="2">
        <v>37347</v>
      </c>
      <c r="C91" s="109">
        <v>11492.54</v>
      </c>
      <c r="D91">
        <f t="shared" si="3"/>
        <v>11493</v>
      </c>
    </row>
    <row r="92" spans="1:4" ht="13.5">
      <c r="A92" s="10">
        <f t="shared" si="4"/>
        <v>2</v>
      </c>
      <c r="B92" s="2">
        <v>37377</v>
      </c>
      <c r="C92" s="109">
        <v>11763.7</v>
      </c>
      <c r="D92">
        <f aca="true" t="shared" si="5" ref="D92:D123">ROUND(C92,0)</f>
        <v>11764</v>
      </c>
    </row>
    <row r="93" spans="1:4" ht="13.5">
      <c r="A93" s="10">
        <f t="shared" si="4"/>
        <v>2</v>
      </c>
      <c r="B93" s="2">
        <v>37408</v>
      </c>
      <c r="C93" s="109">
        <v>10621.84</v>
      </c>
      <c r="D93">
        <f t="shared" si="5"/>
        <v>10622</v>
      </c>
    </row>
    <row r="94" spans="1:4" ht="13.5">
      <c r="A94" s="10">
        <f t="shared" si="4"/>
        <v>2</v>
      </c>
      <c r="B94" s="2">
        <v>37438</v>
      </c>
      <c r="C94" s="109">
        <v>9877.94</v>
      </c>
      <c r="D94">
        <f t="shared" si="5"/>
        <v>9878</v>
      </c>
    </row>
    <row r="95" spans="1:4" ht="13.5">
      <c r="A95" s="10">
        <f t="shared" si="4"/>
        <v>2</v>
      </c>
      <c r="B95" s="2">
        <v>37469</v>
      </c>
      <c r="C95" s="109">
        <v>9619.3</v>
      </c>
      <c r="D95">
        <f t="shared" si="5"/>
        <v>9619</v>
      </c>
    </row>
    <row r="96" spans="1:4" ht="13.5">
      <c r="A96" s="10">
        <f t="shared" si="4"/>
        <v>2</v>
      </c>
      <c r="B96" s="2">
        <v>37500</v>
      </c>
      <c r="C96" s="109">
        <v>9383.29</v>
      </c>
      <c r="D96">
        <f t="shared" si="5"/>
        <v>9383</v>
      </c>
    </row>
    <row r="97" spans="1:4" ht="13.5">
      <c r="A97" s="10">
        <f t="shared" si="4"/>
        <v>2</v>
      </c>
      <c r="B97" s="2">
        <v>37530</v>
      </c>
      <c r="C97" s="109">
        <v>8640.48</v>
      </c>
      <c r="D97">
        <f t="shared" si="5"/>
        <v>8640</v>
      </c>
    </row>
    <row r="98" spans="1:4" ht="13.5">
      <c r="A98" s="10">
        <f t="shared" si="4"/>
        <v>2</v>
      </c>
      <c r="B98" s="2">
        <v>37561</v>
      </c>
      <c r="C98" s="109">
        <v>9215.56</v>
      </c>
      <c r="D98">
        <f t="shared" si="5"/>
        <v>9216</v>
      </c>
    </row>
    <row r="99" spans="1:4" ht="13.5">
      <c r="A99" s="10">
        <f t="shared" si="4"/>
        <v>2</v>
      </c>
      <c r="B99" s="2">
        <v>37591</v>
      </c>
      <c r="C99" s="109">
        <v>8578.95</v>
      </c>
      <c r="D99">
        <f t="shared" si="5"/>
        <v>8579</v>
      </c>
    </row>
    <row r="100" spans="1:4" ht="13.5">
      <c r="A100" s="10">
        <f t="shared" si="4"/>
        <v>3</v>
      </c>
      <c r="B100" s="2">
        <v>37622</v>
      </c>
      <c r="C100" s="109">
        <v>8339.94</v>
      </c>
      <c r="D100">
        <f t="shared" si="5"/>
        <v>8340</v>
      </c>
    </row>
    <row r="101" spans="1:4" ht="13.5">
      <c r="A101" s="10">
        <f t="shared" si="4"/>
        <v>3</v>
      </c>
      <c r="B101" s="2">
        <v>37653</v>
      </c>
      <c r="C101" s="109">
        <v>8363.04</v>
      </c>
      <c r="D101">
        <f t="shared" si="5"/>
        <v>8363</v>
      </c>
    </row>
    <row r="102" spans="1:4" ht="13.5">
      <c r="A102" s="10">
        <f t="shared" si="4"/>
        <v>3</v>
      </c>
      <c r="B102" s="2">
        <v>37681</v>
      </c>
      <c r="C102" s="109">
        <v>7972.71</v>
      </c>
      <c r="D102">
        <f t="shared" si="5"/>
        <v>7973</v>
      </c>
    </row>
    <row r="103" spans="1:4" ht="13.5">
      <c r="A103" s="10">
        <f t="shared" si="4"/>
        <v>3</v>
      </c>
      <c r="B103" s="2">
        <v>37712</v>
      </c>
      <c r="C103" s="109">
        <v>7831.42</v>
      </c>
      <c r="D103">
        <f t="shared" si="5"/>
        <v>7831</v>
      </c>
    </row>
    <row r="104" spans="1:4" ht="13.5">
      <c r="A104" s="10">
        <f t="shared" si="4"/>
        <v>3</v>
      </c>
      <c r="B104" s="2">
        <v>37742</v>
      </c>
      <c r="C104" s="109">
        <v>8424.51</v>
      </c>
      <c r="D104">
        <f t="shared" si="5"/>
        <v>8425</v>
      </c>
    </row>
    <row r="105" spans="1:4" ht="13.5">
      <c r="A105" s="10">
        <f t="shared" si="4"/>
        <v>3</v>
      </c>
      <c r="B105" s="2">
        <v>37773</v>
      </c>
      <c r="C105" s="109">
        <v>9083.11</v>
      </c>
      <c r="D105">
        <f t="shared" si="5"/>
        <v>9083</v>
      </c>
    </row>
    <row r="106" spans="1:4" ht="13.5">
      <c r="A106" s="10">
        <f t="shared" si="4"/>
        <v>3</v>
      </c>
      <c r="B106" s="2">
        <v>37803</v>
      </c>
      <c r="C106" s="109">
        <v>9563.21</v>
      </c>
      <c r="D106">
        <f t="shared" si="5"/>
        <v>9563</v>
      </c>
    </row>
    <row r="107" spans="1:4" ht="13.5">
      <c r="A107" s="10">
        <f t="shared" si="4"/>
        <v>3</v>
      </c>
      <c r="B107" s="2">
        <v>37834</v>
      </c>
      <c r="C107" s="109">
        <v>10343.55</v>
      </c>
      <c r="D107">
        <f t="shared" si="5"/>
        <v>10344</v>
      </c>
    </row>
    <row r="108" spans="1:4" ht="13.5">
      <c r="A108" s="10">
        <f t="shared" si="4"/>
        <v>3</v>
      </c>
      <c r="B108" s="2">
        <v>37865</v>
      </c>
      <c r="C108" s="109">
        <v>10219.05</v>
      </c>
      <c r="D108">
        <f t="shared" si="5"/>
        <v>10219</v>
      </c>
    </row>
    <row r="109" spans="1:4" ht="13.5">
      <c r="A109" s="10">
        <f t="shared" si="4"/>
        <v>3</v>
      </c>
      <c r="B109" s="2">
        <v>37895</v>
      </c>
      <c r="C109" s="109">
        <v>10559.59</v>
      </c>
      <c r="D109">
        <f t="shared" si="5"/>
        <v>10560</v>
      </c>
    </row>
    <row r="110" spans="1:4" ht="13.5">
      <c r="A110" s="10">
        <f t="shared" si="4"/>
        <v>3</v>
      </c>
      <c r="B110" s="2">
        <v>37926</v>
      </c>
      <c r="C110" s="109">
        <v>10100.57</v>
      </c>
      <c r="D110">
        <f t="shared" si="5"/>
        <v>10101</v>
      </c>
    </row>
    <row r="111" spans="1:4" ht="13.5">
      <c r="A111" s="10">
        <f t="shared" si="4"/>
        <v>3</v>
      </c>
      <c r="B111" s="2">
        <v>37956</v>
      </c>
      <c r="C111" s="109">
        <v>10676.64</v>
      </c>
      <c r="D111">
        <f t="shared" si="5"/>
        <v>10677</v>
      </c>
    </row>
    <row r="112" spans="1:4" ht="13.5">
      <c r="A112" s="10">
        <f t="shared" si="4"/>
        <v>4</v>
      </c>
      <c r="B112" s="2">
        <v>37987</v>
      </c>
      <c r="C112" s="109">
        <v>10783.61</v>
      </c>
      <c r="D112">
        <f t="shared" si="5"/>
        <v>10784</v>
      </c>
    </row>
    <row r="113" spans="1:4" ht="13.5">
      <c r="A113" s="10">
        <f t="shared" si="4"/>
        <v>4</v>
      </c>
      <c r="B113" s="2">
        <v>38018</v>
      </c>
      <c r="C113" s="109">
        <v>11041.92</v>
      </c>
      <c r="D113">
        <f t="shared" si="5"/>
        <v>11042</v>
      </c>
    </row>
    <row r="114" spans="1:4" ht="13.5">
      <c r="A114" s="10">
        <f t="shared" si="4"/>
        <v>4</v>
      </c>
      <c r="B114" s="2">
        <v>38047</v>
      </c>
      <c r="C114" s="109">
        <v>11715.39</v>
      </c>
      <c r="D114">
        <f t="shared" si="5"/>
        <v>11715</v>
      </c>
    </row>
    <row r="115" spans="1:4" ht="13.5">
      <c r="A115" s="10">
        <f t="shared" si="4"/>
        <v>4</v>
      </c>
      <c r="B115" s="2">
        <v>38078</v>
      </c>
      <c r="C115" s="109">
        <v>11761.79</v>
      </c>
      <c r="D115">
        <f t="shared" si="5"/>
        <v>11762</v>
      </c>
    </row>
    <row r="116" spans="1:4" ht="13.5">
      <c r="A116" s="10">
        <f t="shared" si="4"/>
        <v>4</v>
      </c>
      <c r="B116" s="2">
        <v>38108</v>
      </c>
      <c r="C116" s="109">
        <v>11236.37</v>
      </c>
      <c r="D116">
        <f t="shared" si="5"/>
        <v>11236</v>
      </c>
    </row>
    <row r="117" spans="1:4" ht="13.5">
      <c r="A117" s="10">
        <f t="shared" si="4"/>
        <v>4</v>
      </c>
      <c r="B117" s="2">
        <v>38139</v>
      </c>
      <c r="C117" s="109">
        <v>11858.87</v>
      </c>
      <c r="D117">
        <f t="shared" si="5"/>
        <v>11859</v>
      </c>
    </row>
    <row r="118" spans="1:4" ht="13.5">
      <c r="A118" s="10">
        <f t="shared" si="4"/>
        <v>4</v>
      </c>
      <c r="B118" s="2">
        <v>38169</v>
      </c>
      <c r="C118" s="109">
        <v>11325.78</v>
      </c>
      <c r="D118">
        <f t="shared" si="5"/>
        <v>11326</v>
      </c>
    </row>
    <row r="119" spans="1:4" ht="13.5">
      <c r="A119" s="10">
        <f t="shared" si="4"/>
        <v>4</v>
      </c>
      <c r="B119" s="2">
        <v>38200</v>
      </c>
      <c r="C119" s="109">
        <v>11081.79</v>
      </c>
      <c r="D119">
        <f t="shared" si="5"/>
        <v>11082</v>
      </c>
    </row>
    <row r="120" spans="1:4" ht="13.5">
      <c r="A120" s="10">
        <f t="shared" si="4"/>
        <v>4</v>
      </c>
      <c r="B120" s="2">
        <v>38231</v>
      </c>
      <c r="C120" s="109">
        <v>10823.57</v>
      </c>
      <c r="D120">
        <f t="shared" si="5"/>
        <v>10824</v>
      </c>
    </row>
    <row r="121" spans="1:4" ht="13.5">
      <c r="A121" s="10">
        <f t="shared" si="4"/>
        <v>4</v>
      </c>
      <c r="B121" s="2">
        <v>38261</v>
      </c>
      <c r="C121" s="109">
        <v>10771.42</v>
      </c>
      <c r="D121">
        <f t="shared" si="5"/>
        <v>10771</v>
      </c>
    </row>
    <row r="122" spans="1:4" ht="13.5">
      <c r="A122" s="10">
        <f t="shared" si="4"/>
        <v>4</v>
      </c>
      <c r="B122" s="2">
        <v>38292</v>
      </c>
      <c r="C122" s="109">
        <v>10899.25</v>
      </c>
      <c r="D122">
        <f t="shared" si="5"/>
        <v>10899</v>
      </c>
    </row>
    <row r="123" spans="1:4" ht="13.5">
      <c r="A123" s="10">
        <f t="shared" si="4"/>
        <v>4</v>
      </c>
      <c r="B123" s="2">
        <v>38322</v>
      </c>
      <c r="C123" s="109">
        <v>11488.76</v>
      </c>
      <c r="D123">
        <f t="shared" si="5"/>
        <v>11489</v>
      </c>
    </row>
    <row r="124" spans="1:4" ht="13.5">
      <c r="A124" s="10">
        <f t="shared" si="4"/>
        <v>5</v>
      </c>
      <c r="B124" s="2">
        <v>38353</v>
      </c>
      <c r="C124" s="109">
        <v>11387.59</v>
      </c>
      <c r="D124">
        <f aca="true" t="shared" si="6" ref="D124:D147">ROUND(C124,0)</f>
        <v>11388</v>
      </c>
    </row>
    <row r="125" spans="1:4" ht="13.5">
      <c r="A125" s="10">
        <f t="shared" si="4"/>
        <v>5</v>
      </c>
      <c r="B125" s="2">
        <v>38384</v>
      </c>
      <c r="C125" s="109">
        <v>11740.6</v>
      </c>
      <c r="D125">
        <f t="shared" si="6"/>
        <v>11741</v>
      </c>
    </row>
    <row r="126" spans="1:4" ht="13.5">
      <c r="A126" s="10">
        <f t="shared" si="4"/>
        <v>5</v>
      </c>
      <c r="B126" s="2">
        <v>38412</v>
      </c>
      <c r="C126" s="109">
        <v>11668.95</v>
      </c>
      <c r="D126">
        <f t="shared" si="6"/>
        <v>11669</v>
      </c>
    </row>
    <row r="127" spans="1:4" ht="13.5">
      <c r="A127" s="10">
        <f t="shared" si="4"/>
        <v>5</v>
      </c>
      <c r="B127" s="2">
        <v>38443</v>
      </c>
      <c r="C127" s="109">
        <v>11008.9</v>
      </c>
      <c r="D127">
        <f t="shared" si="6"/>
        <v>11009</v>
      </c>
    </row>
    <row r="128" spans="1:4" ht="13.5">
      <c r="A128" s="10">
        <f t="shared" si="4"/>
        <v>5</v>
      </c>
      <c r="B128" s="2">
        <v>38473</v>
      </c>
      <c r="C128" s="109">
        <v>11276.59</v>
      </c>
      <c r="D128">
        <f t="shared" si="6"/>
        <v>11277</v>
      </c>
    </row>
    <row r="129" spans="1:4" ht="13.5">
      <c r="A129" s="10">
        <f t="shared" si="4"/>
        <v>5</v>
      </c>
      <c r="B129" s="2">
        <v>38504</v>
      </c>
      <c r="C129" s="109">
        <v>11584.01</v>
      </c>
      <c r="D129">
        <f t="shared" si="6"/>
        <v>11584</v>
      </c>
    </row>
    <row r="130" spans="1:4" ht="13.5">
      <c r="A130" s="10">
        <f t="shared" si="4"/>
        <v>5</v>
      </c>
      <c r="B130" s="2">
        <v>38534</v>
      </c>
      <c r="C130" s="109">
        <v>11899.6</v>
      </c>
      <c r="D130">
        <f t="shared" si="6"/>
        <v>11900</v>
      </c>
    </row>
    <row r="131" spans="1:4" ht="13.5">
      <c r="A131" s="10">
        <f t="shared" si="4"/>
        <v>5</v>
      </c>
      <c r="B131" s="2">
        <v>38565</v>
      </c>
      <c r="C131" s="109">
        <v>12413.6</v>
      </c>
      <c r="D131">
        <f t="shared" si="6"/>
        <v>12414</v>
      </c>
    </row>
    <row r="132" spans="1:4" ht="13.5">
      <c r="A132" s="10">
        <f t="shared" si="4"/>
        <v>5</v>
      </c>
      <c r="B132" s="2">
        <v>38596</v>
      </c>
      <c r="C132" s="109">
        <v>13574.3</v>
      </c>
      <c r="D132">
        <f t="shared" si="6"/>
        <v>13574</v>
      </c>
    </row>
    <row r="133" spans="1:4" ht="13.5">
      <c r="A133" s="10">
        <f t="shared" si="4"/>
        <v>5</v>
      </c>
      <c r="B133" s="2">
        <v>38626</v>
      </c>
      <c r="C133" s="109">
        <v>13606.5</v>
      </c>
      <c r="D133">
        <f t="shared" si="6"/>
        <v>13607</v>
      </c>
    </row>
    <row r="134" spans="1:4" ht="13.5">
      <c r="A134" s="10">
        <f t="shared" si="4"/>
        <v>5</v>
      </c>
      <c r="B134" s="2">
        <v>38657</v>
      </c>
      <c r="C134" s="109">
        <v>14872.15</v>
      </c>
      <c r="D134">
        <f t="shared" si="6"/>
        <v>14872</v>
      </c>
    </row>
    <row r="135" spans="1:4" ht="13.5">
      <c r="A135" s="10">
        <f t="shared" si="4"/>
        <v>5</v>
      </c>
      <c r="B135" s="2">
        <v>38687</v>
      </c>
      <c r="C135" s="109">
        <v>16111.43</v>
      </c>
      <c r="D135">
        <f t="shared" si="6"/>
        <v>16111</v>
      </c>
    </row>
    <row r="136" spans="1:4" ht="13.5">
      <c r="A136" s="10">
        <f t="shared" si="4"/>
        <v>6</v>
      </c>
      <c r="B136" s="2">
        <v>38718</v>
      </c>
      <c r="C136" s="109">
        <v>16649.82</v>
      </c>
      <c r="D136">
        <f t="shared" si="6"/>
        <v>16650</v>
      </c>
    </row>
    <row r="137" spans="1:4" ht="13.5">
      <c r="A137" s="10">
        <f t="shared" si="4"/>
        <v>6</v>
      </c>
      <c r="B137" s="2">
        <v>38749</v>
      </c>
      <c r="C137" s="109">
        <v>16205.43</v>
      </c>
      <c r="D137">
        <f t="shared" si="6"/>
        <v>16205</v>
      </c>
    </row>
    <row r="138" spans="1:4" ht="13.5">
      <c r="A138" s="10">
        <f t="shared" si="4"/>
        <v>6</v>
      </c>
      <c r="B138" s="2">
        <v>38777</v>
      </c>
      <c r="C138" s="109">
        <v>17059.66</v>
      </c>
      <c r="D138">
        <f t="shared" si="6"/>
        <v>17060</v>
      </c>
    </row>
    <row r="139" spans="1:4" ht="13.5">
      <c r="A139" s="10">
        <f t="shared" si="4"/>
        <v>6</v>
      </c>
      <c r="B139" s="2">
        <v>38808</v>
      </c>
      <c r="C139" s="109">
        <v>16906.23</v>
      </c>
      <c r="D139">
        <f t="shared" si="6"/>
        <v>16906</v>
      </c>
    </row>
    <row r="140" spans="1:4" ht="13.5">
      <c r="A140" s="10">
        <f t="shared" si="4"/>
        <v>6</v>
      </c>
      <c r="B140" s="2">
        <v>38838</v>
      </c>
      <c r="C140" s="109">
        <v>15467.33</v>
      </c>
      <c r="D140">
        <f t="shared" si="6"/>
        <v>15467</v>
      </c>
    </row>
    <row r="141" spans="1:4" ht="13.5">
      <c r="A141" s="10">
        <f aca="true" t="shared" si="7" ref="A141:A147">A129+1</f>
        <v>6</v>
      </c>
      <c r="B141" s="2">
        <v>38869</v>
      </c>
      <c r="C141" s="109">
        <v>15505.18</v>
      </c>
      <c r="D141">
        <f t="shared" si="6"/>
        <v>15505</v>
      </c>
    </row>
    <row r="142" spans="1:4" ht="13.5">
      <c r="A142" s="10">
        <f t="shared" si="7"/>
        <v>6</v>
      </c>
      <c r="B142" s="2">
        <v>38899</v>
      </c>
      <c r="C142" s="109">
        <v>15456.81</v>
      </c>
      <c r="D142">
        <f t="shared" si="6"/>
        <v>15457</v>
      </c>
    </row>
    <row r="143" spans="1:4" ht="13.5">
      <c r="A143" s="10">
        <f t="shared" si="7"/>
        <v>6</v>
      </c>
      <c r="B143" s="2">
        <v>38930</v>
      </c>
      <c r="C143" s="109">
        <v>16140.76</v>
      </c>
      <c r="D143">
        <f t="shared" si="6"/>
        <v>16141</v>
      </c>
    </row>
    <row r="144" spans="1:4" ht="13.5">
      <c r="A144" s="10">
        <f t="shared" si="7"/>
        <v>6</v>
      </c>
      <c r="B144" s="2">
        <v>38961</v>
      </c>
      <c r="C144" s="109">
        <v>16127.58</v>
      </c>
      <c r="D144">
        <f t="shared" si="6"/>
        <v>16128</v>
      </c>
    </row>
    <row r="145" spans="1:4" ht="13.5">
      <c r="A145" s="10">
        <f t="shared" si="7"/>
        <v>6</v>
      </c>
      <c r="B145" s="2">
        <v>38991</v>
      </c>
      <c r="C145" s="109">
        <v>16399.39</v>
      </c>
      <c r="D145">
        <f t="shared" si="6"/>
        <v>16399</v>
      </c>
    </row>
    <row r="146" spans="1:4" ht="13.5">
      <c r="A146" s="10">
        <f t="shared" si="7"/>
        <v>6</v>
      </c>
      <c r="B146" s="2">
        <v>39022</v>
      </c>
      <c r="C146" s="109">
        <v>16274.33</v>
      </c>
      <c r="D146">
        <f t="shared" si="6"/>
        <v>16274</v>
      </c>
    </row>
    <row r="147" spans="1:4" ht="13.5">
      <c r="A147" s="10">
        <f t="shared" si="7"/>
        <v>6</v>
      </c>
      <c r="B147" s="2">
        <v>39052</v>
      </c>
      <c r="C147" s="109">
        <v>17225.83</v>
      </c>
      <c r="D147">
        <f t="shared" si="6"/>
        <v>17226</v>
      </c>
    </row>
    <row r="149" ht="13.5">
      <c r="A149" s="101" t="s">
        <v>27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13" width="7.875" style="0" customWidth="1"/>
  </cols>
  <sheetData>
    <row r="1" spans="1:2" ht="13.5">
      <c r="A1" s="17" t="s">
        <v>263</v>
      </c>
      <c r="B1" s="17"/>
    </row>
    <row r="2" ht="13.5">
      <c r="M2" s="44" t="s">
        <v>14</v>
      </c>
    </row>
    <row r="3" spans="1:13" ht="22.5">
      <c r="A3" s="11" t="s">
        <v>274</v>
      </c>
      <c r="B3" s="43" t="s">
        <v>40</v>
      </c>
      <c r="C3" s="43" t="s">
        <v>41</v>
      </c>
      <c r="D3" s="43" t="s">
        <v>42</v>
      </c>
      <c r="E3" s="43" t="s">
        <v>43</v>
      </c>
      <c r="F3" s="43" t="s">
        <v>44</v>
      </c>
      <c r="G3" s="43" t="s">
        <v>45</v>
      </c>
      <c r="H3" s="43" t="s">
        <v>46</v>
      </c>
      <c r="I3" s="43" t="s">
        <v>47</v>
      </c>
      <c r="J3" s="43" t="s">
        <v>48</v>
      </c>
      <c r="K3" s="43" t="s">
        <v>49</v>
      </c>
      <c r="L3" s="43" t="s">
        <v>50</v>
      </c>
      <c r="M3" s="43" t="s">
        <v>51</v>
      </c>
    </row>
    <row r="4" spans="1:13" ht="13.5">
      <c r="A4" s="19">
        <v>2000</v>
      </c>
      <c r="B4" s="20">
        <v>474411</v>
      </c>
      <c r="C4" s="21">
        <v>341896</v>
      </c>
      <c r="D4" s="20">
        <v>75174</v>
      </c>
      <c r="E4" s="20">
        <v>21716</v>
      </c>
      <c r="F4" s="20">
        <v>21282</v>
      </c>
      <c r="G4" s="20">
        <v>11268</v>
      </c>
      <c r="H4" s="20">
        <v>17195</v>
      </c>
      <c r="I4" s="20">
        <v>10901</v>
      </c>
      <c r="J4" s="20">
        <v>43632</v>
      </c>
      <c r="K4" s="20">
        <v>18261</v>
      </c>
      <c r="L4" s="20">
        <v>33796</v>
      </c>
      <c r="M4" s="20">
        <v>88670</v>
      </c>
    </row>
    <row r="5" spans="1:13" ht="13.5">
      <c r="A5" s="19">
        <v>2001</v>
      </c>
      <c r="B5" s="20">
        <v>466003</v>
      </c>
      <c r="C5" s="21">
        <v>336209</v>
      </c>
      <c r="D5" s="20">
        <v>73558</v>
      </c>
      <c r="E5" s="20">
        <v>21978</v>
      </c>
      <c r="F5" s="20">
        <v>21228</v>
      </c>
      <c r="G5" s="20">
        <v>11359</v>
      </c>
      <c r="H5" s="20">
        <v>16156</v>
      </c>
      <c r="I5" s="20">
        <v>10748</v>
      </c>
      <c r="J5" s="20">
        <v>44054</v>
      </c>
      <c r="K5" s="20">
        <v>17569</v>
      </c>
      <c r="L5" s="20">
        <v>33537</v>
      </c>
      <c r="M5" s="20">
        <v>86023</v>
      </c>
    </row>
    <row r="6" spans="1:13" ht="13.5">
      <c r="A6" s="19">
        <v>2002</v>
      </c>
      <c r="B6" s="20">
        <v>453716</v>
      </c>
      <c r="C6" s="21">
        <v>331199</v>
      </c>
      <c r="D6" s="20">
        <v>73434</v>
      </c>
      <c r="E6" s="20">
        <v>21200</v>
      </c>
      <c r="F6" s="20">
        <v>20894</v>
      </c>
      <c r="G6" s="20">
        <v>10819</v>
      </c>
      <c r="H6" s="20">
        <v>15807</v>
      </c>
      <c r="I6" s="20">
        <v>10511</v>
      </c>
      <c r="J6" s="20">
        <v>43730</v>
      </c>
      <c r="K6" s="20">
        <v>17544</v>
      </c>
      <c r="L6" s="20">
        <v>33008</v>
      </c>
      <c r="M6" s="20">
        <v>84252</v>
      </c>
    </row>
    <row r="7" spans="1:13" ht="13.5">
      <c r="A7" s="19">
        <v>2003</v>
      </c>
      <c r="B7" s="20">
        <v>440667</v>
      </c>
      <c r="C7" s="21">
        <v>326566</v>
      </c>
      <c r="D7" s="20">
        <v>71394</v>
      </c>
      <c r="E7" s="20">
        <v>22222</v>
      </c>
      <c r="F7" s="20">
        <v>20718</v>
      </c>
      <c r="G7" s="20">
        <v>10427</v>
      </c>
      <c r="H7" s="20">
        <v>15444</v>
      </c>
      <c r="I7" s="20">
        <v>11603</v>
      </c>
      <c r="J7" s="20">
        <v>44730</v>
      </c>
      <c r="K7" s="20">
        <v>17857</v>
      </c>
      <c r="L7" s="20">
        <v>32181</v>
      </c>
      <c r="M7" s="20">
        <v>79991</v>
      </c>
    </row>
    <row r="8" spans="1:13" ht="13.5">
      <c r="A8" s="19">
        <v>2004</v>
      </c>
      <c r="B8" s="20">
        <v>446288</v>
      </c>
      <c r="C8" s="21">
        <v>331636</v>
      </c>
      <c r="D8" s="20">
        <v>71935</v>
      </c>
      <c r="E8" s="20">
        <v>20877</v>
      </c>
      <c r="F8" s="20">
        <v>20950</v>
      </c>
      <c r="G8" s="20">
        <v>10392</v>
      </c>
      <c r="H8" s="20">
        <v>14867</v>
      </c>
      <c r="I8" s="20">
        <v>11545</v>
      </c>
      <c r="J8" s="20">
        <v>47356</v>
      </c>
      <c r="K8" s="20">
        <v>19482</v>
      </c>
      <c r="L8" s="20">
        <v>33549</v>
      </c>
      <c r="M8" s="20">
        <v>80683</v>
      </c>
    </row>
    <row r="9" spans="1:13" ht="13.5">
      <c r="A9" s="19">
        <v>2005</v>
      </c>
      <c r="B9" s="20">
        <v>441156</v>
      </c>
      <c r="C9" s="21">
        <v>329499</v>
      </c>
      <c r="D9" s="20">
        <v>70947</v>
      </c>
      <c r="E9" s="20">
        <v>21839</v>
      </c>
      <c r="F9" s="20">
        <v>21328</v>
      </c>
      <c r="G9" s="20">
        <v>10313</v>
      </c>
      <c r="H9" s="20">
        <v>14971</v>
      </c>
      <c r="I9" s="20">
        <v>12035</v>
      </c>
      <c r="J9" s="20">
        <v>46986</v>
      </c>
      <c r="K9" s="20">
        <v>18561</v>
      </c>
      <c r="L9" s="20">
        <v>32847</v>
      </c>
      <c r="M9" s="20">
        <v>79671</v>
      </c>
    </row>
    <row r="10" spans="1:13" ht="13.5">
      <c r="A10" s="22">
        <v>2006</v>
      </c>
      <c r="B10" s="23">
        <v>441448</v>
      </c>
      <c r="C10" s="24">
        <v>320231</v>
      </c>
      <c r="D10" s="23">
        <v>69403</v>
      </c>
      <c r="E10" s="23">
        <v>20292</v>
      </c>
      <c r="F10" s="23">
        <v>21998</v>
      </c>
      <c r="G10" s="23">
        <v>9954</v>
      </c>
      <c r="H10" s="23">
        <v>14430</v>
      </c>
      <c r="I10" s="23">
        <v>11463</v>
      </c>
      <c r="J10" s="23">
        <v>45769</v>
      </c>
      <c r="K10" s="23">
        <v>18713</v>
      </c>
      <c r="L10" s="23">
        <v>31421</v>
      </c>
      <c r="M10" s="23">
        <v>76786</v>
      </c>
    </row>
    <row r="11" spans="1:2" ht="13.5">
      <c r="A11" s="25" t="s">
        <v>52</v>
      </c>
      <c r="B11" s="17"/>
    </row>
  </sheetData>
  <printOptions/>
  <pageMargins left="0.75" right="0.75" top="1" bottom="1" header="0.512" footer="0.51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13" width="7.875" style="0" customWidth="1"/>
  </cols>
  <sheetData>
    <row r="1" spans="1:2" ht="13.5">
      <c r="A1" s="17" t="s">
        <v>272</v>
      </c>
      <c r="B1" s="17"/>
    </row>
    <row r="2" ht="13.5">
      <c r="M2" s="44" t="s">
        <v>14</v>
      </c>
    </row>
    <row r="3" spans="1:13" ht="22.5">
      <c r="A3" s="43" t="s">
        <v>275</v>
      </c>
      <c r="B3" s="43" t="s">
        <v>40</v>
      </c>
      <c r="C3" s="43" t="s">
        <v>41</v>
      </c>
      <c r="D3" s="43" t="s">
        <v>42</v>
      </c>
      <c r="E3" s="43" t="s">
        <v>43</v>
      </c>
      <c r="F3" s="43" t="s">
        <v>44</v>
      </c>
      <c r="G3" s="43" t="s">
        <v>45</v>
      </c>
      <c r="H3" s="43" t="s">
        <v>46</v>
      </c>
      <c r="I3" s="43" t="s">
        <v>47</v>
      </c>
      <c r="J3" s="43" t="s">
        <v>48</v>
      </c>
      <c r="K3" s="43" t="s">
        <v>49</v>
      </c>
      <c r="L3" s="43" t="s">
        <v>50</v>
      </c>
      <c r="M3" s="43" t="s">
        <v>51</v>
      </c>
    </row>
    <row r="4" spans="1:13" ht="13.5">
      <c r="A4" s="26" t="s">
        <v>53</v>
      </c>
      <c r="B4" s="21">
        <v>227724</v>
      </c>
      <c r="C4" s="21">
        <v>197873</v>
      </c>
      <c r="D4" s="20">
        <v>50970</v>
      </c>
      <c r="E4" s="20">
        <v>21284</v>
      </c>
      <c r="F4" s="20">
        <v>17818</v>
      </c>
      <c r="G4" s="20">
        <v>6108</v>
      </c>
      <c r="H4" s="20">
        <v>7440</v>
      </c>
      <c r="I4" s="20">
        <v>8003</v>
      </c>
      <c r="J4" s="20">
        <v>29106</v>
      </c>
      <c r="K4" s="20">
        <v>6864</v>
      </c>
      <c r="L4" s="20">
        <v>15589</v>
      </c>
      <c r="M4" s="20">
        <v>34691</v>
      </c>
    </row>
    <row r="5" spans="1:13" ht="13.5">
      <c r="A5" s="26" t="s">
        <v>54</v>
      </c>
      <c r="B5" s="21">
        <v>280981</v>
      </c>
      <c r="C5" s="21">
        <v>222856</v>
      </c>
      <c r="D5" s="20">
        <v>53887</v>
      </c>
      <c r="E5" s="20">
        <v>23331</v>
      </c>
      <c r="F5" s="20">
        <v>19012</v>
      </c>
      <c r="G5" s="20">
        <v>7091</v>
      </c>
      <c r="H5" s="20">
        <v>9161</v>
      </c>
      <c r="I5" s="20">
        <v>9269</v>
      </c>
      <c r="J5" s="20">
        <v>31003</v>
      </c>
      <c r="K5" s="20">
        <v>8464</v>
      </c>
      <c r="L5" s="20">
        <v>18674</v>
      </c>
      <c r="M5" s="20">
        <v>42963</v>
      </c>
    </row>
    <row r="6" spans="1:13" ht="13.5">
      <c r="A6" s="26" t="s">
        <v>55</v>
      </c>
      <c r="B6" s="21">
        <v>319631</v>
      </c>
      <c r="C6" s="21">
        <v>244207</v>
      </c>
      <c r="D6" s="20">
        <v>58158</v>
      </c>
      <c r="E6" s="20">
        <v>22362</v>
      </c>
      <c r="F6" s="20">
        <v>19520</v>
      </c>
      <c r="G6" s="20">
        <v>7404</v>
      </c>
      <c r="H6" s="20">
        <v>9501</v>
      </c>
      <c r="I6" s="20">
        <v>9593</v>
      </c>
      <c r="J6" s="20">
        <v>35772</v>
      </c>
      <c r="K6" s="20">
        <v>11932</v>
      </c>
      <c r="L6" s="20">
        <v>21213</v>
      </c>
      <c r="M6" s="20">
        <v>48751</v>
      </c>
    </row>
    <row r="7" spans="1:13" ht="13.5">
      <c r="A7" s="26" t="s">
        <v>56</v>
      </c>
      <c r="B7" s="21">
        <v>361411</v>
      </c>
      <c r="C7" s="21">
        <v>273322</v>
      </c>
      <c r="D7" s="20">
        <v>60764</v>
      </c>
      <c r="E7" s="20">
        <v>23515</v>
      </c>
      <c r="F7" s="20">
        <v>20170</v>
      </c>
      <c r="G7" s="20">
        <v>8251</v>
      </c>
      <c r="H7" s="20">
        <v>11097</v>
      </c>
      <c r="I7" s="20">
        <v>10597</v>
      </c>
      <c r="J7" s="20">
        <v>46742</v>
      </c>
      <c r="K7" s="20">
        <v>10927</v>
      </c>
      <c r="L7" s="20">
        <v>25290</v>
      </c>
      <c r="M7" s="20">
        <v>55969</v>
      </c>
    </row>
    <row r="8" spans="1:13" ht="13.5">
      <c r="A8" s="26" t="s">
        <v>57</v>
      </c>
      <c r="B8" s="21">
        <v>390589</v>
      </c>
      <c r="C8" s="21">
        <v>287509</v>
      </c>
      <c r="D8" s="20">
        <v>66341</v>
      </c>
      <c r="E8" s="20">
        <v>19339</v>
      </c>
      <c r="F8" s="20">
        <v>21670</v>
      </c>
      <c r="G8" s="20">
        <v>9180</v>
      </c>
      <c r="H8" s="20">
        <v>13078</v>
      </c>
      <c r="I8" s="20">
        <v>10865</v>
      </c>
      <c r="J8" s="20">
        <v>42334</v>
      </c>
      <c r="K8" s="20">
        <v>14553</v>
      </c>
      <c r="L8" s="20">
        <v>26628</v>
      </c>
      <c r="M8" s="20">
        <v>63522</v>
      </c>
    </row>
    <row r="9" spans="1:13" ht="13.5">
      <c r="A9" s="26" t="s">
        <v>58</v>
      </c>
      <c r="B9" s="21">
        <v>429653</v>
      </c>
      <c r="C9" s="21">
        <v>305793</v>
      </c>
      <c r="D9" s="20">
        <v>69247</v>
      </c>
      <c r="E9" s="20">
        <v>15462</v>
      </c>
      <c r="F9" s="20">
        <v>21784</v>
      </c>
      <c r="G9" s="20">
        <v>9632</v>
      </c>
      <c r="H9" s="20">
        <v>13263</v>
      </c>
      <c r="I9" s="20">
        <v>10580</v>
      </c>
      <c r="J9" s="20">
        <v>50731</v>
      </c>
      <c r="K9" s="20">
        <v>16261</v>
      </c>
      <c r="L9" s="20">
        <v>31951</v>
      </c>
      <c r="M9" s="20">
        <v>66883</v>
      </c>
    </row>
    <row r="10" spans="1:13" ht="13.5">
      <c r="A10" s="26" t="s">
        <v>59</v>
      </c>
      <c r="B10" s="21">
        <v>469599</v>
      </c>
      <c r="C10" s="21">
        <v>341814</v>
      </c>
      <c r="D10" s="20">
        <v>73772</v>
      </c>
      <c r="E10" s="20">
        <v>17014</v>
      </c>
      <c r="F10" s="20">
        <v>23178</v>
      </c>
      <c r="G10" s="20">
        <v>10580</v>
      </c>
      <c r="H10" s="20">
        <v>15252</v>
      </c>
      <c r="I10" s="20">
        <v>13365</v>
      </c>
      <c r="J10" s="20">
        <v>50180</v>
      </c>
      <c r="K10" s="20">
        <v>20058</v>
      </c>
      <c r="L10" s="20">
        <v>35559</v>
      </c>
      <c r="M10" s="20">
        <v>82857</v>
      </c>
    </row>
    <row r="11" spans="1:13" ht="13.5">
      <c r="A11" s="26" t="s">
        <v>60</v>
      </c>
      <c r="B11" s="21">
        <v>532586</v>
      </c>
      <c r="C11" s="21">
        <v>389756</v>
      </c>
      <c r="D11" s="20">
        <v>80249</v>
      </c>
      <c r="E11" s="20">
        <v>18135</v>
      </c>
      <c r="F11" s="20">
        <v>24815</v>
      </c>
      <c r="G11" s="20">
        <v>12154</v>
      </c>
      <c r="H11" s="20">
        <v>17709</v>
      </c>
      <c r="I11" s="20">
        <v>11301</v>
      </c>
      <c r="J11" s="20">
        <v>51587</v>
      </c>
      <c r="K11" s="20">
        <v>31810</v>
      </c>
      <c r="L11" s="20">
        <v>41017</v>
      </c>
      <c r="M11" s="20">
        <v>100980</v>
      </c>
    </row>
    <row r="12" spans="1:13" ht="13.5">
      <c r="A12" s="26" t="s">
        <v>61</v>
      </c>
      <c r="B12" s="21">
        <v>615846</v>
      </c>
      <c r="C12" s="21">
        <v>427356</v>
      </c>
      <c r="D12" s="20">
        <v>85026</v>
      </c>
      <c r="E12" s="20">
        <v>22887</v>
      </c>
      <c r="F12" s="20">
        <v>25472</v>
      </c>
      <c r="G12" s="20">
        <v>12793</v>
      </c>
      <c r="H12" s="20">
        <v>19704</v>
      </c>
      <c r="I12" s="20">
        <v>15884</v>
      </c>
      <c r="J12" s="20">
        <v>55945</v>
      </c>
      <c r="K12" s="20">
        <v>33416</v>
      </c>
      <c r="L12" s="20">
        <v>45293</v>
      </c>
      <c r="M12" s="20">
        <v>110937</v>
      </c>
    </row>
    <row r="13" spans="1:13" ht="13.5">
      <c r="A13" s="27" t="s">
        <v>62</v>
      </c>
      <c r="B13" s="24">
        <v>786458</v>
      </c>
      <c r="C13" s="24">
        <v>511821</v>
      </c>
      <c r="D13" s="23">
        <v>95617</v>
      </c>
      <c r="E13" s="23">
        <v>19595</v>
      </c>
      <c r="F13" s="23">
        <v>26543</v>
      </c>
      <c r="G13" s="23">
        <v>16351</v>
      </c>
      <c r="H13" s="23">
        <v>28096</v>
      </c>
      <c r="I13" s="23">
        <v>15168</v>
      </c>
      <c r="J13" s="23">
        <v>64293</v>
      </c>
      <c r="K13" s="23">
        <v>32848</v>
      </c>
      <c r="L13" s="23">
        <v>53001</v>
      </c>
      <c r="M13" s="23">
        <v>160309</v>
      </c>
    </row>
    <row r="14" ht="13.5">
      <c r="A14" s="25" t="s">
        <v>173</v>
      </c>
    </row>
  </sheetData>
  <printOptions/>
  <pageMargins left="0.75" right="0.75" top="1" bottom="1" header="0.512" footer="0.51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3" width="9.25390625" style="0" customWidth="1"/>
    <col min="4" max="4" width="3.875" style="0" customWidth="1"/>
    <col min="10" max="10" width="2.75390625" style="0" customWidth="1"/>
  </cols>
  <sheetData>
    <row r="1" ht="13.5">
      <c r="A1" s="17" t="s">
        <v>264</v>
      </c>
    </row>
    <row r="3" spans="1:5" ht="13.5">
      <c r="A3" t="s">
        <v>71</v>
      </c>
      <c r="E3" t="s">
        <v>73</v>
      </c>
    </row>
    <row r="4" spans="1:7" ht="13.5">
      <c r="A4" s="37"/>
      <c r="B4" s="41" t="s">
        <v>64</v>
      </c>
      <c r="C4" s="41" t="s">
        <v>50</v>
      </c>
      <c r="E4" s="41" t="s">
        <v>72</v>
      </c>
      <c r="F4" s="41" t="s">
        <v>68</v>
      </c>
      <c r="G4" s="41" t="s">
        <v>40</v>
      </c>
    </row>
    <row r="5" spans="1:7" ht="13.5">
      <c r="A5" s="19">
        <v>2000</v>
      </c>
      <c r="B5" s="38">
        <v>102.2</v>
      </c>
      <c r="C5" s="38">
        <v>109.4</v>
      </c>
      <c r="E5" s="97">
        <v>30892.138939670927</v>
      </c>
      <c r="F5" s="97">
        <v>334536.2035225049</v>
      </c>
      <c r="G5" s="97">
        <v>464198.6301369863</v>
      </c>
    </row>
    <row r="6" spans="1:7" ht="13.5">
      <c r="A6" s="19">
        <v>2001</v>
      </c>
      <c r="B6" s="39">
        <v>101.5</v>
      </c>
      <c r="C6" s="39">
        <v>106.1</v>
      </c>
      <c r="E6" s="98">
        <v>31608.85956644675</v>
      </c>
      <c r="F6" s="98">
        <v>331240.39408867</v>
      </c>
      <c r="G6" s="98">
        <v>459116.2561576355</v>
      </c>
    </row>
    <row r="7" spans="1:7" ht="13.5">
      <c r="A7" s="19">
        <v>2002</v>
      </c>
      <c r="B7" s="39">
        <v>100.6</v>
      </c>
      <c r="C7" s="39">
        <v>103.8</v>
      </c>
      <c r="E7" s="98">
        <v>31799.614643545283</v>
      </c>
      <c r="F7" s="98">
        <v>329223.65805168985</v>
      </c>
      <c r="G7" s="98">
        <v>451009.9403578529</v>
      </c>
    </row>
    <row r="8" spans="1:7" ht="13.5">
      <c r="A8" s="19">
        <v>2003</v>
      </c>
      <c r="B8" s="39">
        <v>100.3</v>
      </c>
      <c r="C8" s="39">
        <v>102.3</v>
      </c>
      <c r="E8" s="98">
        <v>31457.4780058651</v>
      </c>
      <c r="F8" s="98">
        <v>325589.23230309074</v>
      </c>
      <c r="G8" s="98">
        <v>439348.9531405783</v>
      </c>
    </row>
    <row r="9" spans="1:7" ht="13.5">
      <c r="A9" s="19">
        <v>2004</v>
      </c>
      <c r="B9" s="39">
        <v>100.3</v>
      </c>
      <c r="C9" s="39">
        <v>100.9</v>
      </c>
      <c r="E9" s="98">
        <v>33249.75222993062</v>
      </c>
      <c r="F9" s="98">
        <v>330644.0677966102</v>
      </c>
      <c r="G9" s="98">
        <v>444953.1405782652</v>
      </c>
    </row>
    <row r="10" spans="1:7" ht="13.5">
      <c r="A10" s="19">
        <v>2005</v>
      </c>
      <c r="B10" s="39">
        <v>100</v>
      </c>
      <c r="C10" s="39">
        <v>100</v>
      </c>
      <c r="E10" s="98">
        <v>32847</v>
      </c>
      <c r="F10" s="98">
        <v>329499</v>
      </c>
      <c r="G10" s="98">
        <v>441156</v>
      </c>
    </row>
    <row r="11" spans="1:7" ht="13.5">
      <c r="A11" s="22">
        <v>2006</v>
      </c>
      <c r="B11" s="40">
        <v>100.3</v>
      </c>
      <c r="C11" s="40">
        <v>98.5</v>
      </c>
      <c r="E11" s="99">
        <v>31899.4923857868</v>
      </c>
      <c r="F11" s="99">
        <v>319273.18045862415</v>
      </c>
      <c r="G11" s="99">
        <v>440127.6171485543</v>
      </c>
    </row>
    <row r="12" ht="13.5">
      <c r="A12" s="25" t="s">
        <v>265</v>
      </c>
    </row>
  </sheetData>
  <printOptions/>
  <pageMargins left="0.75" right="0.75" top="1" bottom="1" header="0.512" footer="0.51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6:O37"/>
  <sheetViews>
    <sheetView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3" width="9.25390625" style="0" customWidth="1"/>
    <col min="5" max="5" width="3.00390625" style="0" customWidth="1"/>
    <col min="12" max="12" width="2.75390625" style="0" customWidth="1"/>
    <col min="13" max="14" width="10.50390625" style="0" bestFit="1" customWidth="1"/>
    <col min="15" max="15" width="9.50390625" style="0" bestFit="1" customWidth="1"/>
  </cols>
  <sheetData>
    <row r="26" ht="13.5">
      <c r="A26" s="17" t="s">
        <v>63</v>
      </c>
    </row>
    <row r="27" spans="1:15" ht="13.5">
      <c r="A27" s="113"/>
      <c r="B27" s="110" t="s">
        <v>276</v>
      </c>
      <c r="C27" s="111"/>
      <c r="D27" s="112"/>
      <c r="F27" s="110" t="s">
        <v>69</v>
      </c>
      <c r="G27" s="111"/>
      <c r="H27" s="111"/>
      <c r="I27" s="111"/>
      <c r="J27" s="111"/>
      <c r="K27" s="112"/>
      <c r="L27" s="28"/>
      <c r="M27" s="110" t="s">
        <v>277</v>
      </c>
      <c r="N27" s="111"/>
      <c r="O27" s="112"/>
    </row>
    <row r="28" spans="1:15" ht="24">
      <c r="A28" s="114"/>
      <c r="B28" s="18" t="s">
        <v>41</v>
      </c>
      <c r="C28" s="18" t="s">
        <v>50</v>
      </c>
      <c r="D28" s="18" t="s">
        <v>40</v>
      </c>
      <c r="F28" s="29" t="s">
        <v>64</v>
      </c>
      <c r="G28" s="18" t="s">
        <v>50</v>
      </c>
      <c r="H28" s="30" t="s">
        <v>65</v>
      </c>
      <c r="I28" s="30" t="s">
        <v>66</v>
      </c>
      <c r="J28" s="30" t="s">
        <v>67</v>
      </c>
      <c r="K28" s="30" t="s">
        <v>70</v>
      </c>
      <c r="L28" s="31"/>
      <c r="M28" s="29" t="s">
        <v>68</v>
      </c>
      <c r="N28" s="18" t="s">
        <v>40</v>
      </c>
      <c r="O28" s="18" t="s">
        <v>50</v>
      </c>
    </row>
    <row r="29" spans="1:15" ht="13.5">
      <c r="A29" s="19">
        <v>2000</v>
      </c>
      <c r="B29" s="21">
        <v>341896</v>
      </c>
      <c r="C29" s="20">
        <v>33796</v>
      </c>
      <c r="D29" s="20">
        <v>474411</v>
      </c>
      <c r="F29" s="32">
        <v>102.2</v>
      </c>
      <c r="G29" s="32">
        <v>109.4</v>
      </c>
      <c r="H29" s="32">
        <v>226.2</v>
      </c>
      <c r="I29" s="32">
        <v>108.1</v>
      </c>
      <c r="J29" s="32">
        <v>98.6</v>
      </c>
      <c r="K29" s="32">
        <v>102.6</v>
      </c>
      <c r="L29" s="33"/>
      <c r="M29" s="13">
        <v>334536.2035225049</v>
      </c>
      <c r="N29" s="13">
        <v>464198.6301369863</v>
      </c>
      <c r="O29" s="13">
        <v>30892.138939670927</v>
      </c>
    </row>
    <row r="30" spans="1:15" ht="13.5">
      <c r="A30" s="19">
        <v>2001</v>
      </c>
      <c r="B30" s="21">
        <v>336209</v>
      </c>
      <c r="C30" s="20">
        <v>33537</v>
      </c>
      <c r="D30" s="20">
        <v>466003</v>
      </c>
      <c r="F30" s="32">
        <v>101.5</v>
      </c>
      <c r="G30" s="32">
        <v>106.1</v>
      </c>
      <c r="H30" s="32">
        <v>178.1</v>
      </c>
      <c r="I30" s="32">
        <v>106.9</v>
      </c>
      <c r="J30" s="32">
        <v>98.8</v>
      </c>
      <c r="K30" s="32">
        <v>101.5</v>
      </c>
      <c r="L30" s="33"/>
      <c r="M30" s="13">
        <v>331240.39408867</v>
      </c>
      <c r="N30" s="13">
        <v>459116.2561576355</v>
      </c>
      <c r="O30" s="13">
        <v>31608.85956644675</v>
      </c>
    </row>
    <row r="31" spans="1:15" ht="13.5">
      <c r="A31" s="19">
        <v>2002</v>
      </c>
      <c r="B31" s="21">
        <v>331199</v>
      </c>
      <c r="C31" s="20">
        <v>33008</v>
      </c>
      <c r="D31" s="20">
        <v>453716</v>
      </c>
      <c r="F31" s="34">
        <v>100.6</v>
      </c>
      <c r="G31" s="34">
        <v>103.8</v>
      </c>
      <c r="H31" s="34">
        <v>150.9</v>
      </c>
      <c r="I31" s="34">
        <v>104.8</v>
      </c>
      <c r="J31" s="34">
        <v>98.9</v>
      </c>
      <c r="K31" s="34">
        <v>100.6</v>
      </c>
      <c r="L31" s="35"/>
      <c r="M31" s="13">
        <v>329223.65805168985</v>
      </c>
      <c r="N31" s="13">
        <v>451009.9403578529</v>
      </c>
      <c r="O31" s="13">
        <v>31799.614643545283</v>
      </c>
    </row>
    <row r="32" spans="1:15" ht="13.5">
      <c r="A32" s="19">
        <v>2003</v>
      </c>
      <c r="B32" s="21">
        <v>326566</v>
      </c>
      <c r="C32" s="20">
        <v>32181</v>
      </c>
      <c r="D32" s="20">
        <v>440667</v>
      </c>
      <c r="F32" s="34">
        <v>100.3</v>
      </c>
      <c r="G32" s="34">
        <v>102.3</v>
      </c>
      <c r="H32" s="34">
        <v>130.1</v>
      </c>
      <c r="I32" s="34">
        <v>102.7</v>
      </c>
      <c r="J32" s="34">
        <v>99.1</v>
      </c>
      <c r="K32" s="34">
        <v>100.6</v>
      </c>
      <c r="L32" s="35"/>
      <c r="M32" s="13">
        <v>325589.23230309074</v>
      </c>
      <c r="N32" s="13">
        <v>439348.9531405783</v>
      </c>
      <c r="O32" s="13">
        <v>31457.4780058651</v>
      </c>
    </row>
    <row r="33" spans="1:15" ht="13.5">
      <c r="A33" s="19">
        <v>2004</v>
      </c>
      <c r="B33" s="21">
        <v>331636</v>
      </c>
      <c r="C33" s="20">
        <v>33549</v>
      </c>
      <c r="D33" s="20">
        <v>446288</v>
      </c>
      <c r="F33" s="34">
        <v>100.3</v>
      </c>
      <c r="G33" s="34">
        <v>100.9</v>
      </c>
      <c r="H33" s="34">
        <v>114</v>
      </c>
      <c r="I33" s="34">
        <v>100.9</v>
      </c>
      <c r="J33" s="34">
        <v>99.6</v>
      </c>
      <c r="K33" s="34">
        <v>100.1</v>
      </c>
      <c r="L33" s="35"/>
      <c r="M33" s="13">
        <v>330644.0677966102</v>
      </c>
      <c r="N33" s="13">
        <v>444953.1405782652</v>
      </c>
      <c r="O33" s="13">
        <v>33249.75222993062</v>
      </c>
    </row>
    <row r="34" spans="1:15" ht="13.5">
      <c r="A34" s="19">
        <v>2005</v>
      </c>
      <c r="B34" s="21">
        <v>329499</v>
      </c>
      <c r="C34" s="20">
        <v>32847</v>
      </c>
      <c r="D34" s="20">
        <v>441156</v>
      </c>
      <c r="F34" s="32">
        <v>100</v>
      </c>
      <c r="G34" s="32">
        <v>100</v>
      </c>
      <c r="H34" s="32">
        <v>100</v>
      </c>
      <c r="I34" s="32">
        <v>100</v>
      </c>
      <c r="J34" s="32">
        <v>100</v>
      </c>
      <c r="K34" s="32">
        <v>100</v>
      </c>
      <c r="L34" s="33"/>
      <c r="M34" s="13">
        <v>329499</v>
      </c>
      <c r="N34" s="13">
        <v>441156</v>
      </c>
      <c r="O34" s="13">
        <v>32847</v>
      </c>
    </row>
    <row r="35" spans="1:15" ht="13.5">
      <c r="A35" s="22">
        <v>2006</v>
      </c>
      <c r="B35" s="24">
        <v>320231</v>
      </c>
      <c r="C35" s="23">
        <v>31421</v>
      </c>
      <c r="D35" s="23">
        <v>441448</v>
      </c>
      <c r="F35" s="32">
        <v>100.3</v>
      </c>
      <c r="G35" s="32">
        <v>98.5</v>
      </c>
      <c r="H35" s="32">
        <v>81.4</v>
      </c>
      <c r="I35" s="32">
        <v>100.1</v>
      </c>
      <c r="J35" s="32">
        <v>100.5</v>
      </c>
      <c r="K35" s="32">
        <v>100.7</v>
      </c>
      <c r="L35" s="33"/>
      <c r="M35" s="13">
        <v>319273.18045862415</v>
      </c>
      <c r="N35" s="13">
        <v>440127.6171485543</v>
      </c>
      <c r="O35" s="13">
        <v>31899.4923857868</v>
      </c>
    </row>
    <row r="37" spans="1:15" ht="13.5">
      <c r="A37" s="17" t="s">
        <v>52</v>
      </c>
      <c r="C37" s="36"/>
      <c r="G37" s="36"/>
      <c r="H37" s="36"/>
      <c r="I37" s="36"/>
      <c r="J37" s="36"/>
      <c r="K37" s="36"/>
      <c r="M37" s="36"/>
      <c r="N37" s="36"/>
      <c r="O37" s="36"/>
    </row>
  </sheetData>
  <mergeCells count="4">
    <mergeCell ref="M27:O27"/>
    <mergeCell ref="B27:D27"/>
    <mergeCell ref="A27:A28"/>
    <mergeCell ref="F27:K27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E151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9.875" style="0" bestFit="1" customWidth="1"/>
    <col min="3" max="3" width="9.50390625" style="0" bestFit="1" customWidth="1"/>
    <col min="4" max="4" width="9.125" style="0" bestFit="1" customWidth="1"/>
    <col min="5" max="5" width="10.50390625" style="0" bestFit="1" customWidth="1"/>
    <col min="6" max="6" width="9.125" style="0" bestFit="1" customWidth="1"/>
  </cols>
  <sheetData>
    <row r="31" spans="3:5" ht="13.5">
      <c r="C31" t="s">
        <v>13</v>
      </c>
      <c r="D31" t="s">
        <v>12</v>
      </c>
      <c r="E31" t="s">
        <v>25</v>
      </c>
    </row>
    <row r="32" spans="1:4" ht="13.5">
      <c r="A32">
        <v>97</v>
      </c>
      <c r="B32" s="2">
        <v>35431</v>
      </c>
      <c r="C32" s="109">
        <v>18330.01</v>
      </c>
      <c r="D32">
        <v>18330</v>
      </c>
    </row>
    <row r="33" spans="1:5" ht="13.5">
      <c r="A33">
        <v>97</v>
      </c>
      <c r="B33" s="2">
        <v>35462</v>
      </c>
      <c r="C33" s="109">
        <v>18557</v>
      </c>
      <c r="D33">
        <v>18557</v>
      </c>
      <c r="E33" s="109">
        <f>(D33-D32)/D32*100</f>
        <v>1.2384069830878341</v>
      </c>
    </row>
    <row r="34" spans="1:5" ht="13.5">
      <c r="A34">
        <v>97</v>
      </c>
      <c r="B34" s="2">
        <v>35490</v>
      </c>
      <c r="C34" s="109">
        <v>18003.4</v>
      </c>
      <c r="D34">
        <v>18003</v>
      </c>
      <c r="E34" s="109">
        <f aca="true" t="shared" si="0" ref="E34:E97">(D34-D33)/D33*100</f>
        <v>-2.9853963463921973</v>
      </c>
    </row>
    <row r="35" spans="1:5" ht="13.5">
      <c r="A35">
        <v>97</v>
      </c>
      <c r="B35" s="2">
        <v>35521</v>
      </c>
      <c r="C35" s="109">
        <v>19151.12</v>
      </c>
      <c r="D35">
        <v>19151</v>
      </c>
      <c r="E35" s="109">
        <f t="shared" si="0"/>
        <v>6.376714991945787</v>
      </c>
    </row>
    <row r="36" spans="1:5" ht="13.5">
      <c r="A36">
        <v>97</v>
      </c>
      <c r="B36" s="2">
        <v>35551</v>
      </c>
      <c r="C36" s="109">
        <v>20068.81</v>
      </c>
      <c r="D36">
        <v>20069</v>
      </c>
      <c r="E36" s="109">
        <f t="shared" si="0"/>
        <v>4.793483369014673</v>
      </c>
    </row>
    <row r="37" spans="1:5" ht="13.5">
      <c r="A37">
        <v>97</v>
      </c>
      <c r="B37" s="2">
        <v>35582</v>
      </c>
      <c r="C37" s="109">
        <v>20604.96</v>
      </c>
      <c r="D37">
        <v>20605</v>
      </c>
      <c r="E37" s="109">
        <f t="shared" si="0"/>
        <v>2.670785789027854</v>
      </c>
    </row>
    <row r="38" spans="1:5" ht="13.5">
      <c r="A38">
        <v>97</v>
      </c>
      <c r="B38" s="2">
        <v>35612</v>
      </c>
      <c r="C38" s="109">
        <v>20331.43</v>
      </c>
      <c r="D38">
        <v>20331</v>
      </c>
      <c r="E38" s="109">
        <f t="shared" si="0"/>
        <v>-1.3297743266197526</v>
      </c>
    </row>
    <row r="39" spans="1:5" ht="13.5">
      <c r="A39">
        <v>97</v>
      </c>
      <c r="B39" s="2">
        <v>35643</v>
      </c>
      <c r="C39" s="109">
        <v>18229.42</v>
      </c>
      <c r="D39">
        <v>18229</v>
      </c>
      <c r="E39" s="109">
        <f t="shared" si="0"/>
        <v>-10.338891348187497</v>
      </c>
    </row>
    <row r="40" spans="1:5" ht="13.5">
      <c r="A40">
        <v>97</v>
      </c>
      <c r="B40" s="2">
        <v>35674</v>
      </c>
      <c r="C40" s="109">
        <v>17887.71</v>
      </c>
      <c r="D40">
        <v>17888</v>
      </c>
      <c r="E40" s="109">
        <f t="shared" si="0"/>
        <v>-1.8706456744747382</v>
      </c>
    </row>
    <row r="41" spans="1:5" ht="13.5">
      <c r="A41">
        <v>97</v>
      </c>
      <c r="B41" s="2">
        <v>35704</v>
      </c>
      <c r="C41" s="109">
        <v>16458.94</v>
      </c>
      <c r="D41">
        <v>16459</v>
      </c>
      <c r="E41" s="109">
        <f t="shared" si="0"/>
        <v>-7.9885957066189635</v>
      </c>
    </row>
    <row r="42" spans="1:5" ht="13.5">
      <c r="A42">
        <v>97</v>
      </c>
      <c r="B42" s="2">
        <v>35735</v>
      </c>
      <c r="C42" s="109">
        <v>16636.26</v>
      </c>
      <c r="D42">
        <v>16636</v>
      </c>
      <c r="E42" s="109">
        <f t="shared" si="0"/>
        <v>1.0753994774895195</v>
      </c>
    </row>
    <row r="43" spans="1:5" ht="13.5">
      <c r="A43">
        <v>97</v>
      </c>
      <c r="B43" s="2">
        <v>35765</v>
      </c>
      <c r="C43" s="109">
        <v>15258.74</v>
      </c>
      <c r="D43">
        <v>15259</v>
      </c>
      <c r="E43" s="109">
        <f t="shared" si="0"/>
        <v>-8.277230103390238</v>
      </c>
    </row>
    <row r="44" spans="1:5" ht="13.5">
      <c r="A44">
        <v>98</v>
      </c>
      <c r="B44" s="2">
        <v>35796</v>
      </c>
      <c r="C44" s="109">
        <v>16628.47</v>
      </c>
      <c r="D44">
        <v>16628</v>
      </c>
      <c r="E44" s="109">
        <f t="shared" si="0"/>
        <v>8.971754374467528</v>
      </c>
    </row>
    <row r="45" spans="1:5" ht="13.5">
      <c r="A45">
        <v>98</v>
      </c>
      <c r="B45" s="2">
        <v>35827</v>
      </c>
      <c r="C45" s="109">
        <v>16831.67</v>
      </c>
      <c r="D45">
        <v>16832</v>
      </c>
      <c r="E45" s="109">
        <f t="shared" si="0"/>
        <v>1.2268462833774356</v>
      </c>
    </row>
    <row r="46" spans="1:5" ht="13.5">
      <c r="A46">
        <v>98</v>
      </c>
      <c r="B46" s="2">
        <v>35855</v>
      </c>
      <c r="C46" s="109">
        <v>16527.17</v>
      </c>
      <c r="D46">
        <v>16527</v>
      </c>
      <c r="E46" s="109">
        <f t="shared" si="0"/>
        <v>-1.8120247148288975</v>
      </c>
    </row>
    <row r="47" spans="1:5" ht="13.5">
      <c r="A47">
        <v>98</v>
      </c>
      <c r="B47" s="2">
        <v>35886</v>
      </c>
      <c r="C47" s="109">
        <v>15641.26</v>
      </c>
      <c r="D47">
        <v>15641</v>
      </c>
      <c r="E47" s="109">
        <f t="shared" si="0"/>
        <v>-5.360924547709808</v>
      </c>
    </row>
    <row r="48" spans="1:5" ht="13.5">
      <c r="A48">
        <v>98</v>
      </c>
      <c r="B48" s="2">
        <v>35916</v>
      </c>
      <c r="C48" s="109">
        <v>15670.78</v>
      </c>
      <c r="D48">
        <v>15671</v>
      </c>
      <c r="E48" s="109">
        <f t="shared" si="0"/>
        <v>0.19180359312064446</v>
      </c>
    </row>
    <row r="49" spans="1:5" ht="13.5">
      <c r="A49">
        <v>98</v>
      </c>
      <c r="B49" s="2">
        <v>35947</v>
      </c>
      <c r="C49" s="109">
        <v>15830.27</v>
      </c>
      <c r="D49">
        <v>15830</v>
      </c>
      <c r="E49" s="109">
        <f t="shared" si="0"/>
        <v>1.0146129793886798</v>
      </c>
    </row>
    <row r="50" spans="1:5" ht="13.5">
      <c r="A50">
        <v>98</v>
      </c>
      <c r="B50" s="2">
        <v>35977</v>
      </c>
      <c r="C50" s="109">
        <v>16378.97</v>
      </c>
      <c r="D50">
        <v>16379</v>
      </c>
      <c r="E50" s="109">
        <f t="shared" si="0"/>
        <v>3.4680985470625396</v>
      </c>
    </row>
    <row r="51" spans="1:5" ht="13.5">
      <c r="A51">
        <v>98</v>
      </c>
      <c r="B51" s="2">
        <v>36008</v>
      </c>
      <c r="C51" s="109">
        <v>14107.89</v>
      </c>
      <c r="D51">
        <v>14108</v>
      </c>
      <c r="E51" s="109">
        <f t="shared" si="0"/>
        <v>-13.865315342817022</v>
      </c>
    </row>
    <row r="52" spans="1:5" ht="13.5">
      <c r="A52">
        <v>98</v>
      </c>
      <c r="B52" s="2">
        <v>36039</v>
      </c>
      <c r="C52" s="109">
        <v>13406.39</v>
      </c>
      <c r="D52">
        <v>13406</v>
      </c>
      <c r="E52" s="109">
        <f t="shared" si="0"/>
        <v>-4.9759001984689535</v>
      </c>
    </row>
    <row r="53" spans="1:5" ht="13.5">
      <c r="A53">
        <v>98</v>
      </c>
      <c r="B53" s="2">
        <v>36069</v>
      </c>
      <c r="C53" s="109">
        <v>13564.51</v>
      </c>
      <c r="D53">
        <v>13565</v>
      </c>
      <c r="E53" s="109">
        <f t="shared" si="0"/>
        <v>1.1860361032373563</v>
      </c>
    </row>
    <row r="54" spans="1:5" ht="13.5">
      <c r="A54">
        <v>98</v>
      </c>
      <c r="B54" s="2">
        <v>36100</v>
      </c>
      <c r="C54" s="109">
        <v>14883.7</v>
      </c>
      <c r="D54">
        <v>14884</v>
      </c>
      <c r="E54" s="109">
        <f t="shared" si="0"/>
        <v>9.723553262071508</v>
      </c>
    </row>
    <row r="55" spans="1:5" ht="13.5">
      <c r="A55">
        <v>98</v>
      </c>
      <c r="B55" s="2">
        <v>36130</v>
      </c>
      <c r="C55" s="109">
        <v>13842.17</v>
      </c>
      <c r="D55">
        <v>13842</v>
      </c>
      <c r="E55" s="109">
        <f t="shared" si="0"/>
        <v>-7.000806234883096</v>
      </c>
    </row>
    <row r="56" spans="1:5" ht="13.5">
      <c r="A56">
        <v>99</v>
      </c>
      <c r="B56" s="2">
        <v>36161</v>
      </c>
      <c r="C56" s="109">
        <v>14499.25</v>
      </c>
      <c r="D56">
        <v>14499</v>
      </c>
      <c r="E56" s="109">
        <f t="shared" si="0"/>
        <v>4.746423927178153</v>
      </c>
    </row>
    <row r="57" spans="1:5" ht="13.5">
      <c r="A57">
        <v>99</v>
      </c>
      <c r="B57" s="2">
        <v>36192</v>
      </c>
      <c r="C57" s="109">
        <v>14367.54</v>
      </c>
      <c r="D57">
        <v>14368</v>
      </c>
      <c r="E57" s="109">
        <f t="shared" si="0"/>
        <v>-0.9035105869370301</v>
      </c>
    </row>
    <row r="58" spans="1:5" ht="13.5">
      <c r="A58">
        <v>99</v>
      </c>
      <c r="B58" s="2">
        <v>36220</v>
      </c>
      <c r="C58" s="109">
        <v>15836.59</v>
      </c>
      <c r="D58">
        <v>15837</v>
      </c>
      <c r="E58" s="109">
        <f t="shared" si="0"/>
        <v>10.224109131403118</v>
      </c>
    </row>
    <row r="59" spans="1:5" ht="13.5">
      <c r="A59">
        <v>99</v>
      </c>
      <c r="B59" s="2">
        <v>36251</v>
      </c>
      <c r="C59" s="109">
        <v>16701.53</v>
      </c>
      <c r="D59">
        <v>16702</v>
      </c>
      <c r="E59" s="109">
        <f t="shared" si="0"/>
        <v>5.46189303529709</v>
      </c>
    </row>
    <row r="60" spans="1:5" ht="13.5">
      <c r="A60">
        <v>99</v>
      </c>
      <c r="B60" s="2">
        <v>36281</v>
      </c>
      <c r="C60" s="109">
        <v>16111.65</v>
      </c>
      <c r="D60">
        <v>16112</v>
      </c>
      <c r="E60" s="109">
        <f t="shared" si="0"/>
        <v>-3.5325110765177823</v>
      </c>
    </row>
    <row r="61" spans="1:5" ht="13.5">
      <c r="A61">
        <v>99</v>
      </c>
      <c r="B61" s="2">
        <v>36312</v>
      </c>
      <c r="C61" s="109">
        <v>17529.74</v>
      </c>
      <c r="D61">
        <v>17530</v>
      </c>
      <c r="E61" s="109">
        <f t="shared" si="0"/>
        <v>8.800893743793447</v>
      </c>
    </row>
    <row r="62" spans="1:5" ht="13.5">
      <c r="A62">
        <v>99</v>
      </c>
      <c r="B62" s="2">
        <v>36342</v>
      </c>
      <c r="C62" s="109">
        <v>17861.86</v>
      </c>
      <c r="D62">
        <v>17862</v>
      </c>
      <c r="E62" s="109">
        <f t="shared" si="0"/>
        <v>1.8938961779806047</v>
      </c>
    </row>
    <row r="63" spans="1:5" ht="13.5">
      <c r="A63">
        <v>99</v>
      </c>
      <c r="B63" s="2">
        <v>36373</v>
      </c>
      <c r="C63" s="109">
        <v>17436.56</v>
      </c>
      <c r="D63">
        <v>17437</v>
      </c>
      <c r="E63" s="109">
        <f t="shared" si="0"/>
        <v>-2.379352816034039</v>
      </c>
    </row>
    <row r="64" spans="1:5" ht="13.5">
      <c r="A64">
        <v>99</v>
      </c>
      <c r="B64" s="2">
        <v>36404</v>
      </c>
      <c r="C64" s="109">
        <v>17605.46</v>
      </c>
      <c r="D64">
        <v>17605</v>
      </c>
      <c r="E64" s="109">
        <f t="shared" si="0"/>
        <v>0.9634684865515858</v>
      </c>
    </row>
    <row r="65" spans="1:5" ht="13.5">
      <c r="A65">
        <v>99</v>
      </c>
      <c r="B65" s="2">
        <v>36434</v>
      </c>
      <c r="C65" s="109">
        <v>17942.08</v>
      </c>
      <c r="D65">
        <v>17942</v>
      </c>
      <c r="E65" s="109">
        <f t="shared" si="0"/>
        <v>1.9142289122408407</v>
      </c>
    </row>
    <row r="66" spans="1:5" ht="13.5">
      <c r="A66">
        <v>99</v>
      </c>
      <c r="B66" s="2">
        <v>36465</v>
      </c>
      <c r="C66" s="109">
        <v>18558.23</v>
      </c>
      <c r="D66">
        <v>18558</v>
      </c>
      <c r="E66" s="109">
        <f t="shared" si="0"/>
        <v>3.4332850295396273</v>
      </c>
    </row>
    <row r="67" spans="1:5" ht="13.5">
      <c r="A67">
        <v>99</v>
      </c>
      <c r="B67" s="2">
        <v>36495</v>
      </c>
      <c r="C67" s="109">
        <v>18934.34</v>
      </c>
      <c r="D67">
        <v>18934</v>
      </c>
      <c r="E67" s="109">
        <f t="shared" si="0"/>
        <v>2.0260803965944607</v>
      </c>
    </row>
    <row r="68" spans="1:5" ht="13.5">
      <c r="A68" s="10">
        <v>0</v>
      </c>
      <c r="B68" s="2">
        <v>36526</v>
      </c>
      <c r="C68" s="109">
        <v>19539.7</v>
      </c>
      <c r="D68">
        <v>19540</v>
      </c>
      <c r="E68" s="109">
        <f t="shared" si="0"/>
        <v>3.2005915284673074</v>
      </c>
    </row>
    <row r="69" spans="1:5" ht="13.5">
      <c r="A69" s="10">
        <v>0</v>
      </c>
      <c r="B69" s="2">
        <v>36557</v>
      </c>
      <c r="C69" s="109">
        <v>19959.52</v>
      </c>
      <c r="D69">
        <v>19960</v>
      </c>
      <c r="E69" s="109">
        <f t="shared" si="0"/>
        <v>2.1494370522006143</v>
      </c>
    </row>
    <row r="70" spans="1:5" ht="13.5">
      <c r="A70" s="10">
        <v>0</v>
      </c>
      <c r="B70" s="2">
        <v>36586</v>
      </c>
      <c r="C70" s="109">
        <v>20337.32</v>
      </c>
      <c r="D70">
        <v>20337</v>
      </c>
      <c r="E70" s="109">
        <f t="shared" si="0"/>
        <v>1.8887775551102204</v>
      </c>
    </row>
    <row r="71" spans="1:5" ht="13.5">
      <c r="A71" s="10">
        <v>0</v>
      </c>
      <c r="B71" s="2">
        <v>36617</v>
      </c>
      <c r="C71" s="109">
        <v>17973.7</v>
      </c>
      <c r="D71">
        <v>17974</v>
      </c>
      <c r="E71" s="109">
        <f t="shared" si="0"/>
        <v>-11.619216206913507</v>
      </c>
    </row>
    <row r="72" spans="1:5" ht="13.5">
      <c r="A72" s="10">
        <v>0</v>
      </c>
      <c r="B72" s="2">
        <v>36647</v>
      </c>
      <c r="C72" s="109">
        <v>16332.45</v>
      </c>
      <c r="D72">
        <v>16332</v>
      </c>
      <c r="E72" s="109">
        <f t="shared" si="0"/>
        <v>-9.135417825748302</v>
      </c>
    </row>
    <row r="73" spans="1:5" ht="13.5">
      <c r="A73" s="10">
        <v>0</v>
      </c>
      <c r="B73" s="2">
        <v>36678</v>
      </c>
      <c r="C73" s="109">
        <v>17411.05</v>
      </c>
      <c r="D73">
        <v>17411</v>
      </c>
      <c r="E73" s="109">
        <f t="shared" si="0"/>
        <v>6.606661768307617</v>
      </c>
    </row>
    <row r="74" spans="1:5" ht="13.5">
      <c r="A74" s="10">
        <v>0</v>
      </c>
      <c r="B74" s="2">
        <v>36708</v>
      </c>
      <c r="C74" s="109">
        <v>15727.49</v>
      </c>
      <c r="D74">
        <v>15727</v>
      </c>
      <c r="E74" s="109">
        <f t="shared" si="0"/>
        <v>-9.67204640744357</v>
      </c>
    </row>
    <row r="75" spans="1:5" ht="13.5">
      <c r="A75" s="10">
        <v>0</v>
      </c>
      <c r="B75" s="2">
        <v>36739</v>
      </c>
      <c r="C75" s="109">
        <v>16861.26</v>
      </c>
      <c r="D75">
        <v>16861</v>
      </c>
      <c r="E75" s="109">
        <f t="shared" si="0"/>
        <v>7.210529662364087</v>
      </c>
    </row>
    <row r="76" spans="1:5" ht="13.5">
      <c r="A76" s="10">
        <v>0</v>
      </c>
      <c r="B76" s="2">
        <v>36770</v>
      </c>
      <c r="C76" s="109">
        <v>15747.26</v>
      </c>
      <c r="D76">
        <v>15747</v>
      </c>
      <c r="E76" s="109">
        <f t="shared" si="0"/>
        <v>-6.6069628135935</v>
      </c>
    </row>
    <row r="77" spans="1:5" ht="13.5">
      <c r="A77" s="10">
        <v>0</v>
      </c>
      <c r="B77" s="2">
        <v>36800</v>
      </c>
      <c r="C77" s="109">
        <v>14539.6</v>
      </c>
      <c r="D77">
        <v>14540</v>
      </c>
      <c r="E77" s="109">
        <f t="shared" si="0"/>
        <v>-7.664952054359561</v>
      </c>
    </row>
    <row r="78" spans="1:5" ht="13.5">
      <c r="A78" s="10">
        <v>0</v>
      </c>
      <c r="B78" s="2">
        <v>36831</v>
      </c>
      <c r="C78" s="109">
        <v>14648.51</v>
      </c>
      <c r="D78">
        <v>14649</v>
      </c>
      <c r="E78" s="109">
        <f t="shared" si="0"/>
        <v>0.749656121045392</v>
      </c>
    </row>
    <row r="79" spans="1:5" ht="13.5">
      <c r="A79" s="10">
        <v>0</v>
      </c>
      <c r="B79" s="2">
        <v>36861</v>
      </c>
      <c r="C79" s="109">
        <v>13785.69</v>
      </c>
      <c r="D79">
        <v>13786</v>
      </c>
      <c r="E79" s="109">
        <f t="shared" si="0"/>
        <v>-5.891187111748242</v>
      </c>
    </row>
    <row r="80" spans="1:5" ht="13.5">
      <c r="A80" s="10">
        <v>1</v>
      </c>
      <c r="B80" s="2">
        <v>36892</v>
      </c>
      <c r="C80" s="109">
        <v>13843.55</v>
      </c>
      <c r="D80">
        <v>13844</v>
      </c>
      <c r="E80" s="109">
        <f t="shared" si="0"/>
        <v>0.4207166690845786</v>
      </c>
    </row>
    <row r="81" spans="1:5" ht="13.5">
      <c r="A81" s="10">
        <v>1</v>
      </c>
      <c r="B81" s="2">
        <v>36923</v>
      </c>
      <c r="C81" s="109">
        <v>12883.54</v>
      </c>
      <c r="D81">
        <v>12884</v>
      </c>
      <c r="E81" s="109">
        <f t="shared" si="0"/>
        <v>-6.934412019647501</v>
      </c>
    </row>
    <row r="82" spans="1:5" ht="13.5">
      <c r="A82" s="10">
        <v>1</v>
      </c>
      <c r="B82" s="2">
        <v>36951</v>
      </c>
      <c r="C82" s="109">
        <v>12999.7</v>
      </c>
      <c r="D82">
        <v>13000</v>
      </c>
      <c r="E82" s="109">
        <f t="shared" si="0"/>
        <v>0.9003415088481838</v>
      </c>
    </row>
    <row r="83" spans="1:5" ht="13.5">
      <c r="A83" s="10">
        <v>1</v>
      </c>
      <c r="B83" s="2">
        <v>36982</v>
      </c>
      <c r="C83" s="109">
        <v>13934.32</v>
      </c>
      <c r="D83">
        <v>13934</v>
      </c>
      <c r="E83" s="109">
        <f t="shared" si="0"/>
        <v>7.184615384615385</v>
      </c>
    </row>
    <row r="84" spans="1:5" ht="13.5">
      <c r="A84" s="10">
        <v>1</v>
      </c>
      <c r="B84" s="2">
        <v>37012</v>
      </c>
      <c r="C84" s="109">
        <v>13262.14</v>
      </c>
      <c r="D84">
        <v>13262</v>
      </c>
      <c r="E84" s="109">
        <f t="shared" si="0"/>
        <v>-4.822735754270131</v>
      </c>
    </row>
    <row r="85" spans="1:5" ht="13.5">
      <c r="A85" s="10">
        <v>1</v>
      </c>
      <c r="B85" s="2">
        <v>37043</v>
      </c>
      <c r="C85" s="109">
        <v>12969.05</v>
      </c>
      <c r="D85">
        <v>12969</v>
      </c>
      <c r="E85" s="109">
        <f t="shared" si="0"/>
        <v>-2.209319861257729</v>
      </c>
    </row>
    <row r="86" spans="1:5" ht="13.5">
      <c r="A86" s="10">
        <v>1</v>
      </c>
      <c r="B86" s="2">
        <v>37073</v>
      </c>
      <c r="C86" s="109">
        <v>11860.77</v>
      </c>
      <c r="D86">
        <v>11861</v>
      </c>
      <c r="E86" s="109">
        <f t="shared" si="0"/>
        <v>-8.54344976482381</v>
      </c>
    </row>
    <row r="87" spans="1:5" ht="13.5">
      <c r="A87" s="10">
        <v>1</v>
      </c>
      <c r="B87" s="2">
        <v>37104</v>
      </c>
      <c r="C87" s="109">
        <v>10713.51</v>
      </c>
      <c r="D87">
        <v>10714</v>
      </c>
      <c r="E87" s="109">
        <f t="shared" si="0"/>
        <v>-9.670348199983138</v>
      </c>
    </row>
    <row r="88" spans="1:5" ht="13.5">
      <c r="A88" s="10">
        <v>1</v>
      </c>
      <c r="B88" s="2">
        <v>37135</v>
      </c>
      <c r="C88" s="109">
        <v>9774.68</v>
      </c>
      <c r="D88">
        <v>9775</v>
      </c>
      <c r="E88" s="109">
        <f t="shared" si="0"/>
        <v>-8.764233712899012</v>
      </c>
    </row>
    <row r="89" spans="1:5" ht="13.5">
      <c r="A89" s="10">
        <v>1</v>
      </c>
      <c r="B89" s="2">
        <v>37165</v>
      </c>
      <c r="C89" s="109">
        <v>10366.34</v>
      </c>
      <c r="D89">
        <v>10366</v>
      </c>
      <c r="E89" s="109">
        <f t="shared" si="0"/>
        <v>6.046035805626598</v>
      </c>
    </row>
    <row r="90" spans="1:5" ht="13.5">
      <c r="A90" s="10">
        <v>1</v>
      </c>
      <c r="B90" s="2">
        <v>37196</v>
      </c>
      <c r="C90" s="109">
        <v>10697.44</v>
      </c>
      <c r="D90">
        <v>10697</v>
      </c>
      <c r="E90" s="109">
        <f t="shared" si="0"/>
        <v>3.1931313910862436</v>
      </c>
    </row>
    <row r="91" spans="1:5" ht="13.5">
      <c r="A91" s="10">
        <v>1</v>
      </c>
      <c r="B91" s="2">
        <v>37226</v>
      </c>
      <c r="C91" s="109">
        <v>10542.62</v>
      </c>
      <c r="D91">
        <v>10543</v>
      </c>
      <c r="E91" s="109">
        <f t="shared" si="0"/>
        <v>-1.4396559783116762</v>
      </c>
    </row>
    <row r="92" spans="1:5" ht="13.5">
      <c r="A92" s="10">
        <v>2</v>
      </c>
      <c r="B92" s="2">
        <v>37257</v>
      </c>
      <c r="C92" s="109">
        <v>9997.8</v>
      </c>
      <c r="D92">
        <v>9998</v>
      </c>
      <c r="E92" s="109">
        <f t="shared" si="0"/>
        <v>-5.169306648961396</v>
      </c>
    </row>
    <row r="93" spans="1:5" ht="13.5">
      <c r="A93" s="10">
        <v>2</v>
      </c>
      <c r="B93" s="2">
        <v>37288</v>
      </c>
      <c r="C93" s="109">
        <v>10587.83</v>
      </c>
      <c r="D93">
        <v>10588</v>
      </c>
      <c r="E93" s="109">
        <f t="shared" si="0"/>
        <v>5.901180236047209</v>
      </c>
    </row>
    <row r="94" spans="1:5" ht="13.5">
      <c r="A94" s="10">
        <v>2</v>
      </c>
      <c r="B94" s="2">
        <v>37316</v>
      </c>
      <c r="C94" s="109">
        <v>11024.94</v>
      </c>
      <c r="D94">
        <v>11025</v>
      </c>
      <c r="E94" s="109">
        <f t="shared" si="0"/>
        <v>4.127313940309785</v>
      </c>
    </row>
    <row r="95" spans="1:5" ht="13.5">
      <c r="A95" s="10">
        <v>2</v>
      </c>
      <c r="B95" s="2">
        <v>37347</v>
      </c>
      <c r="C95" s="109">
        <v>11492.54</v>
      </c>
      <c r="D95">
        <v>11493</v>
      </c>
      <c r="E95" s="109">
        <f t="shared" si="0"/>
        <v>4.244897959183674</v>
      </c>
    </row>
    <row r="96" spans="1:5" ht="13.5">
      <c r="A96" s="10">
        <v>2</v>
      </c>
      <c r="B96" s="2">
        <v>37377</v>
      </c>
      <c r="C96" s="109">
        <v>11763.7</v>
      </c>
      <c r="D96">
        <v>11764</v>
      </c>
      <c r="E96" s="109">
        <f t="shared" si="0"/>
        <v>2.3579570173148876</v>
      </c>
    </row>
    <row r="97" spans="1:5" ht="13.5">
      <c r="A97" s="10">
        <v>2</v>
      </c>
      <c r="B97" s="2">
        <v>37408</v>
      </c>
      <c r="C97" s="109">
        <v>10621.84</v>
      </c>
      <c r="D97">
        <v>10622</v>
      </c>
      <c r="E97" s="109">
        <f t="shared" si="0"/>
        <v>-9.707582454947298</v>
      </c>
    </row>
    <row r="98" spans="1:5" ht="13.5">
      <c r="A98" s="10">
        <v>2</v>
      </c>
      <c r="B98" s="2">
        <v>37438</v>
      </c>
      <c r="C98" s="109">
        <v>9877.94</v>
      </c>
      <c r="D98">
        <v>9878</v>
      </c>
      <c r="E98" s="109">
        <f aca="true" t="shared" si="1" ref="E98:E151">(D98-D97)/D97*100</f>
        <v>-7.004330634532104</v>
      </c>
    </row>
    <row r="99" spans="1:5" ht="13.5">
      <c r="A99" s="10">
        <v>2</v>
      </c>
      <c r="B99" s="2">
        <v>37469</v>
      </c>
      <c r="C99" s="109">
        <v>9619.3</v>
      </c>
      <c r="D99">
        <v>9619</v>
      </c>
      <c r="E99" s="109">
        <f t="shared" si="1"/>
        <v>-2.621988256732132</v>
      </c>
    </row>
    <row r="100" spans="1:5" ht="13.5">
      <c r="A100" s="10">
        <v>2</v>
      </c>
      <c r="B100" s="2">
        <v>37500</v>
      </c>
      <c r="C100" s="109">
        <v>9383.29</v>
      </c>
      <c r="D100">
        <v>9383</v>
      </c>
      <c r="E100" s="109">
        <f t="shared" si="1"/>
        <v>-2.453477492462834</v>
      </c>
    </row>
    <row r="101" spans="1:5" ht="13.5">
      <c r="A101" s="10">
        <v>2</v>
      </c>
      <c r="B101" s="2">
        <v>37530</v>
      </c>
      <c r="C101" s="109">
        <v>8640.48</v>
      </c>
      <c r="D101">
        <v>8640</v>
      </c>
      <c r="E101" s="109">
        <f t="shared" si="1"/>
        <v>-7.918576148353405</v>
      </c>
    </row>
    <row r="102" spans="1:5" ht="13.5">
      <c r="A102" s="10">
        <v>2</v>
      </c>
      <c r="B102" s="2">
        <v>37561</v>
      </c>
      <c r="C102" s="109">
        <v>9215.56</v>
      </c>
      <c r="D102">
        <v>9216</v>
      </c>
      <c r="E102" s="109">
        <f t="shared" si="1"/>
        <v>6.666666666666667</v>
      </c>
    </row>
    <row r="103" spans="1:5" ht="13.5">
      <c r="A103" s="10">
        <v>2</v>
      </c>
      <c r="B103" s="2">
        <v>37591</v>
      </c>
      <c r="C103" s="109">
        <v>8578.95</v>
      </c>
      <c r="D103">
        <v>8579</v>
      </c>
      <c r="E103" s="109">
        <f t="shared" si="1"/>
        <v>-6.911892361111111</v>
      </c>
    </row>
    <row r="104" spans="1:5" ht="13.5">
      <c r="A104" s="10">
        <v>3</v>
      </c>
      <c r="B104" s="2">
        <v>37622</v>
      </c>
      <c r="C104" s="109">
        <v>8339.94</v>
      </c>
      <c r="D104">
        <v>8340</v>
      </c>
      <c r="E104" s="109">
        <f t="shared" si="1"/>
        <v>-2.7858724793099428</v>
      </c>
    </row>
    <row r="105" spans="1:5" ht="13.5">
      <c r="A105" s="10">
        <v>3</v>
      </c>
      <c r="B105" s="2">
        <v>37653</v>
      </c>
      <c r="C105" s="109">
        <v>8363.04</v>
      </c>
      <c r="D105">
        <v>8363</v>
      </c>
      <c r="E105" s="109">
        <f t="shared" si="1"/>
        <v>0.27577937649880097</v>
      </c>
    </row>
    <row r="106" spans="1:5" ht="13.5">
      <c r="A106" s="10">
        <v>3</v>
      </c>
      <c r="B106" s="2">
        <v>37681</v>
      </c>
      <c r="C106" s="109">
        <v>7972.71</v>
      </c>
      <c r="D106">
        <v>7973</v>
      </c>
      <c r="E106" s="109">
        <f t="shared" si="1"/>
        <v>-4.663398302044721</v>
      </c>
    </row>
    <row r="107" spans="1:5" ht="13.5">
      <c r="A107" s="10">
        <v>3</v>
      </c>
      <c r="B107" s="2">
        <v>37712</v>
      </c>
      <c r="C107" s="109">
        <v>7831.42</v>
      </c>
      <c r="D107">
        <v>7831</v>
      </c>
      <c r="E107" s="109">
        <f t="shared" si="1"/>
        <v>-1.7810109118274176</v>
      </c>
    </row>
    <row r="108" spans="1:5" ht="13.5">
      <c r="A108" s="10">
        <v>3</v>
      </c>
      <c r="B108" s="2">
        <v>37742</v>
      </c>
      <c r="C108" s="109">
        <v>8424.51</v>
      </c>
      <c r="D108">
        <v>8425</v>
      </c>
      <c r="E108" s="109">
        <f t="shared" si="1"/>
        <v>7.585238156046483</v>
      </c>
    </row>
    <row r="109" spans="1:5" ht="13.5">
      <c r="A109" s="10">
        <v>3</v>
      </c>
      <c r="B109" s="2">
        <v>37773</v>
      </c>
      <c r="C109" s="109">
        <v>9083.11</v>
      </c>
      <c r="D109">
        <v>9083</v>
      </c>
      <c r="E109" s="109">
        <f t="shared" si="1"/>
        <v>7.810089020771513</v>
      </c>
    </row>
    <row r="110" spans="1:5" ht="13.5">
      <c r="A110" s="10">
        <v>3</v>
      </c>
      <c r="B110" s="2">
        <v>37803</v>
      </c>
      <c r="C110" s="109">
        <v>9563.21</v>
      </c>
      <c r="D110">
        <v>9563</v>
      </c>
      <c r="E110" s="109">
        <f t="shared" si="1"/>
        <v>5.2845975999119235</v>
      </c>
    </row>
    <row r="111" spans="1:5" ht="13.5">
      <c r="A111" s="10">
        <v>3</v>
      </c>
      <c r="B111" s="2">
        <v>37834</v>
      </c>
      <c r="C111" s="109">
        <v>10343.55</v>
      </c>
      <c r="D111">
        <v>10344</v>
      </c>
      <c r="E111" s="109">
        <f t="shared" si="1"/>
        <v>8.166893234340689</v>
      </c>
    </row>
    <row r="112" spans="1:5" ht="13.5">
      <c r="A112" s="10">
        <v>3</v>
      </c>
      <c r="B112" s="2">
        <v>37865</v>
      </c>
      <c r="C112" s="109">
        <v>10219.05</v>
      </c>
      <c r="D112">
        <v>10219</v>
      </c>
      <c r="E112" s="109">
        <f t="shared" si="1"/>
        <v>-1.208430007733952</v>
      </c>
    </row>
    <row r="113" spans="1:5" ht="13.5">
      <c r="A113" s="10">
        <v>3</v>
      </c>
      <c r="B113" s="2">
        <v>37895</v>
      </c>
      <c r="C113" s="109">
        <v>10559.59</v>
      </c>
      <c r="D113">
        <v>10560</v>
      </c>
      <c r="E113" s="109">
        <f t="shared" si="1"/>
        <v>3.3369214208826694</v>
      </c>
    </row>
    <row r="114" spans="1:5" ht="13.5">
      <c r="A114" s="10">
        <v>3</v>
      </c>
      <c r="B114" s="2">
        <v>37926</v>
      </c>
      <c r="C114" s="109">
        <v>10100.57</v>
      </c>
      <c r="D114">
        <v>10101</v>
      </c>
      <c r="E114" s="109">
        <f t="shared" si="1"/>
        <v>-4.346590909090909</v>
      </c>
    </row>
    <row r="115" spans="1:5" ht="13.5">
      <c r="A115" s="10">
        <v>3</v>
      </c>
      <c r="B115" s="2">
        <v>37956</v>
      </c>
      <c r="C115" s="109">
        <v>10676.64</v>
      </c>
      <c r="D115">
        <v>10677</v>
      </c>
      <c r="E115" s="109">
        <f t="shared" si="1"/>
        <v>5.702405702405702</v>
      </c>
    </row>
    <row r="116" spans="1:5" ht="13.5">
      <c r="A116" s="10">
        <v>4</v>
      </c>
      <c r="B116" s="2">
        <v>37987</v>
      </c>
      <c r="C116" s="109">
        <v>10783.61</v>
      </c>
      <c r="D116">
        <v>10784</v>
      </c>
      <c r="E116" s="109">
        <f t="shared" si="1"/>
        <v>1.0021541631544442</v>
      </c>
    </row>
    <row r="117" spans="1:5" ht="13.5">
      <c r="A117" s="10">
        <v>4</v>
      </c>
      <c r="B117" s="2">
        <v>38018</v>
      </c>
      <c r="C117" s="109">
        <v>11041.92</v>
      </c>
      <c r="D117">
        <v>11042</v>
      </c>
      <c r="E117" s="109">
        <f t="shared" si="1"/>
        <v>2.392433234421365</v>
      </c>
    </row>
    <row r="118" spans="1:5" ht="13.5">
      <c r="A118" s="10">
        <v>4</v>
      </c>
      <c r="B118" s="2">
        <v>38047</v>
      </c>
      <c r="C118" s="109">
        <v>11715.39</v>
      </c>
      <c r="D118">
        <v>11715</v>
      </c>
      <c r="E118" s="109">
        <f t="shared" si="1"/>
        <v>6.094910342329288</v>
      </c>
    </row>
    <row r="119" spans="1:5" ht="13.5">
      <c r="A119" s="10">
        <v>4</v>
      </c>
      <c r="B119" s="2">
        <v>38078</v>
      </c>
      <c r="C119" s="109">
        <v>11761.79</v>
      </c>
      <c r="D119">
        <v>11762</v>
      </c>
      <c r="E119" s="109">
        <f t="shared" si="1"/>
        <v>0.401195049082373</v>
      </c>
    </row>
    <row r="120" spans="1:5" ht="13.5">
      <c r="A120" s="10">
        <v>4</v>
      </c>
      <c r="B120" s="2">
        <v>38108</v>
      </c>
      <c r="C120" s="109">
        <v>11236.37</v>
      </c>
      <c r="D120">
        <v>11236</v>
      </c>
      <c r="E120" s="109">
        <f t="shared" si="1"/>
        <v>-4.472028566570311</v>
      </c>
    </row>
    <row r="121" spans="1:5" ht="13.5">
      <c r="A121" s="10">
        <v>4</v>
      </c>
      <c r="B121" s="2">
        <v>38139</v>
      </c>
      <c r="C121" s="109">
        <v>11858.87</v>
      </c>
      <c r="D121">
        <v>11859</v>
      </c>
      <c r="E121" s="109">
        <f t="shared" si="1"/>
        <v>5.5446778212887144</v>
      </c>
    </row>
    <row r="122" spans="1:5" ht="13.5">
      <c r="A122" s="10">
        <v>4</v>
      </c>
      <c r="B122" s="2">
        <v>38169</v>
      </c>
      <c r="C122" s="109">
        <v>11325.78</v>
      </c>
      <c r="D122">
        <v>11326</v>
      </c>
      <c r="E122" s="109">
        <f t="shared" si="1"/>
        <v>-4.4944767686988785</v>
      </c>
    </row>
    <row r="123" spans="1:5" ht="13.5">
      <c r="A123" s="10">
        <v>4</v>
      </c>
      <c r="B123" s="2">
        <v>38200</v>
      </c>
      <c r="C123" s="109">
        <v>11081.79</v>
      </c>
      <c r="D123">
        <v>11082</v>
      </c>
      <c r="E123" s="109">
        <f t="shared" si="1"/>
        <v>-2.15433515804344</v>
      </c>
    </row>
    <row r="124" spans="1:5" ht="13.5">
      <c r="A124" s="10">
        <v>4</v>
      </c>
      <c r="B124" s="2">
        <v>38231</v>
      </c>
      <c r="C124" s="109">
        <v>10823.57</v>
      </c>
      <c r="D124">
        <v>10824</v>
      </c>
      <c r="E124" s="109">
        <f t="shared" si="1"/>
        <v>-2.328099621007038</v>
      </c>
    </row>
    <row r="125" spans="1:5" ht="13.5">
      <c r="A125" s="10">
        <v>4</v>
      </c>
      <c r="B125" s="2">
        <v>38261</v>
      </c>
      <c r="C125" s="109">
        <v>10771.42</v>
      </c>
      <c r="D125">
        <v>10771</v>
      </c>
      <c r="E125" s="109">
        <f t="shared" si="1"/>
        <v>-0.48965262379896524</v>
      </c>
    </row>
    <row r="126" spans="1:5" ht="13.5">
      <c r="A126" s="10">
        <v>4</v>
      </c>
      <c r="B126" s="2">
        <v>38292</v>
      </c>
      <c r="C126" s="109">
        <v>10899.25</v>
      </c>
      <c r="D126">
        <v>10899</v>
      </c>
      <c r="E126" s="109">
        <f t="shared" si="1"/>
        <v>1.188376195339337</v>
      </c>
    </row>
    <row r="127" spans="1:5" ht="13.5">
      <c r="A127" s="10">
        <v>4</v>
      </c>
      <c r="B127" s="2">
        <v>38322</v>
      </c>
      <c r="C127" s="109">
        <v>11488.76</v>
      </c>
      <c r="D127">
        <v>11489</v>
      </c>
      <c r="E127" s="109">
        <f t="shared" si="1"/>
        <v>5.41334067345628</v>
      </c>
    </row>
    <row r="128" spans="1:5" ht="13.5">
      <c r="A128" s="10">
        <v>5</v>
      </c>
      <c r="B128" s="2">
        <v>38353</v>
      </c>
      <c r="C128" s="109">
        <v>11387.59</v>
      </c>
      <c r="D128">
        <v>11388</v>
      </c>
      <c r="E128" s="109">
        <f t="shared" si="1"/>
        <v>-0.8791017494995214</v>
      </c>
    </row>
    <row r="129" spans="1:5" ht="13.5">
      <c r="A129" s="10">
        <v>5</v>
      </c>
      <c r="B129" s="2">
        <v>38384</v>
      </c>
      <c r="C129" s="109">
        <v>11740.6</v>
      </c>
      <c r="D129">
        <v>11741</v>
      </c>
      <c r="E129" s="109">
        <f t="shared" si="1"/>
        <v>3.0997541271513875</v>
      </c>
    </row>
    <row r="130" spans="1:5" ht="13.5">
      <c r="A130" s="10">
        <v>5</v>
      </c>
      <c r="B130" s="2">
        <v>38412</v>
      </c>
      <c r="C130" s="109">
        <v>11668.95</v>
      </c>
      <c r="D130">
        <v>11669</v>
      </c>
      <c r="E130" s="109">
        <f t="shared" si="1"/>
        <v>-0.6132356698747977</v>
      </c>
    </row>
    <row r="131" spans="1:5" ht="13.5">
      <c r="A131" s="10">
        <v>5</v>
      </c>
      <c r="B131" s="2">
        <v>38443</v>
      </c>
      <c r="C131" s="109">
        <v>11008.9</v>
      </c>
      <c r="D131">
        <v>11009</v>
      </c>
      <c r="E131" s="109">
        <f t="shared" si="1"/>
        <v>-5.656011654811895</v>
      </c>
    </row>
    <row r="132" spans="1:5" ht="13.5">
      <c r="A132" s="10">
        <v>5</v>
      </c>
      <c r="B132" s="2">
        <v>38473</v>
      </c>
      <c r="C132" s="109">
        <v>11276.59</v>
      </c>
      <c r="D132">
        <v>11277</v>
      </c>
      <c r="E132" s="109">
        <f t="shared" si="1"/>
        <v>2.434371877554728</v>
      </c>
    </row>
    <row r="133" spans="1:5" ht="13.5">
      <c r="A133" s="10">
        <v>5</v>
      </c>
      <c r="B133" s="2">
        <v>38504</v>
      </c>
      <c r="C133" s="109">
        <v>11584.01</v>
      </c>
      <c r="D133">
        <v>11584</v>
      </c>
      <c r="E133" s="109">
        <f t="shared" si="1"/>
        <v>2.7223552363217167</v>
      </c>
    </row>
    <row r="134" spans="1:5" ht="13.5">
      <c r="A134" s="10">
        <v>5</v>
      </c>
      <c r="B134" s="2">
        <v>38534</v>
      </c>
      <c r="C134" s="109">
        <v>11899.6</v>
      </c>
      <c r="D134">
        <v>11900</v>
      </c>
      <c r="E134" s="109">
        <f t="shared" si="1"/>
        <v>2.727900552486188</v>
      </c>
    </row>
    <row r="135" spans="1:5" ht="13.5">
      <c r="A135" s="10">
        <v>5</v>
      </c>
      <c r="B135" s="2">
        <v>38565</v>
      </c>
      <c r="C135" s="109">
        <v>12413.6</v>
      </c>
      <c r="D135">
        <v>12414</v>
      </c>
      <c r="E135" s="109">
        <f t="shared" si="1"/>
        <v>4.319327731092438</v>
      </c>
    </row>
    <row r="136" spans="1:5" ht="13.5">
      <c r="A136" s="10">
        <v>5</v>
      </c>
      <c r="B136" s="2">
        <v>38596</v>
      </c>
      <c r="C136" s="109">
        <v>13574.3</v>
      </c>
      <c r="D136">
        <v>13574</v>
      </c>
      <c r="E136" s="109">
        <f t="shared" si="1"/>
        <v>9.34428870629934</v>
      </c>
    </row>
    <row r="137" spans="1:5" ht="13.5">
      <c r="A137" s="10">
        <v>5</v>
      </c>
      <c r="B137" s="2">
        <v>38626</v>
      </c>
      <c r="C137" s="109">
        <v>13606.5</v>
      </c>
      <c r="D137">
        <v>13607</v>
      </c>
      <c r="E137" s="109">
        <f t="shared" si="1"/>
        <v>0.24311183144246357</v>
      </c>
    </row>
    <row r="138" spans="1:5" ht="13.5">
      <c r="A138" s="10">
        <v>5</v>
      </c>
      <c r="B138" s="2">
        <v>38657</v>
      </c>
      <c r="C138" s="109">
        <v>14872.15</v>
      </c>
      <c r="D138">
        <v>14872</v>
      </c>
      <c r="E138" s="109">
        <f t="shared" si="1"/>
        <v>9.296685529506872</v>
      </c>
    </row>
    <row r="139" spans="1:5" ht="13.5">
      <c r="A139" s="10">
        <v>5</v>
      </c>
      <c r="B139" s="2">
        <v>38687</v>
      </c>
      <c r="C139" s="109">
        <v>16111.43</v>
      </c>
      <c r="D139">
        <v>16111</v>
      </c>
      <c r="E139" s="109">
        <f t="shared" si="1"/>
        <v>8.331091984938139</v>
      </c>
    </row>
    <row r="140" spans="1:5" ht="13.5">
      <c r="A140" s="10">
        <v>6</v>
      </c>
      <c r="B140" s="2">
        <v>38718</v>
      </c>
      <c r="C140" s="109">
        <v>16649.82</v>
      </c>
      <c r="D140">
        <v>16650</v>
      </c>
      <c r="E140" s="109">
        <f t="shared" si="1"/>
        <v>3.345540314071131</v>
      </c>
    </row>
    <row r="141" spans="1:5" ht="13.5">
      <c r="A141" s="10">
        <v>6</v>
      </c>
      <c r="B141" s="2">
        <v>38749</v>
      </c>
      <c r="C141" s="109">
        <v>16205.43</v>
      </c>
      <c r="D141">
        <v>16205</v>
      </c>
      <c r="E141" s="109">
        <f t="shared" si="1"/>
        <v>-2.6726726726726726</v>
      </c>
    </row>
    <row r="142" spans="1:5" ht="13.5">
      <c r="A142" s="10">
        <v>6</v>
      </c>
      <c r="B142" s="2">
        <v>38777</v>
      </c>
      <c r="C142" s="109">
        <v>17059.66</v>
      </c>
      <c r="D142">
        <v>17060</v>
      </c>
      <c r="E142" s="109">
        <f t="shared" si="1"/>
        <v>5.276149336624498</v>
      </c>
    </row>
    <row r="143" spans="1:5" ht="13.5">
      <c r="A143" s="10">
        <v>6</v>
      </c>
      <c r="B143" s="2">
        <v>38808</v>
      </c>
      <c r="C143" s="109">
        <v>16906.23</v>
      </c>
      <c r="D143">
        <v>16906</v>
      </c>
      <c r="E143" s="109">
        <f t="shared" si="1"/>
        <v>-0.902696365767878</v>
      </c>
    </row>
    <row r="144" spans="1:5" ht="13.5">
      <c r="A144" s="10">
        <v>6</v>
      </c>
      <c r="B144" s="2">
        <v>38838</v>
      </c>
      <c r="C144" s="109">
        <v>15467.33</v>
      </c>
      <c r="D144">
        <v>15467</v>
      </c>
      <c r="E144" s="109">
        <f t="shared" si="1"/>
        <v>-8.511770968886784</v>
      </c>
    </row>
    <row r="145" spans="1:5" ht="13.5">
      <c r="A145" s="10">
        <v>6</v>
      </c>
      <c r="B145" s="2">
        <v>38869</v>
      </c>
      <c r="C145" s="109">
        <v>15505.18</v>
      </c>
      <c r="D145">
        <v>15505</v>
      </c>
      <c r="E145" s="109">
        <f t="shared" si="1"/>
        <v>0.24568436025085666</v>
      </c>
    </row>
    <row r="146" spans="1:5" ht="13.5">
      <c r="A146" s="10">
        <v>6</v>
      </c>
      <c r="B146" s="2">
        <v>38899</v>
      </c>
      <c r="C146" s="109">
        <v>15456.81</v>
      </c>
      <c r="D146">
        <v>15457</v>
      </c>
      <c r="E146" s="109">
        <f t="shared" si="1"/>
        <v>-0.309577555627217</v>
      </c>
    </row>
    <row r="147" spans="1:5" ht="13.5">
      <c r="A147" s="10">
        <v>6</v>
      </c>
      <c r="B147" s="2">
        <v>38930</v>
      </c>
      <c r="C147" s="109">
        <v>16140.76</v>
      </c>
      <c r="D147">
        <v>16141</v>
      </c>
      <c r="E147" s="109">
        <f t="shared" si="1"/>
        <v>4.425179530309892</v>
      </c>
    </row>
    <row r="148" spans="1:5" ht="13.5">
      <c r="A148" s="10">
        <v>6</v>
      </c>
      <c r="B148" s="2">
        <v>38961</v>
      </c>
      <c r="C148" s="109">
        <v>16127.58</v>
      </c>
      <c r="D148">
        <v>16128</v>
      </c>
      <c r="E148" s="109">
        <f t="shared" si="1"/>
        <v>-0.08054023914255622</v>
      </c>
    </row>
    <row r="149" spans="1:5" ht="13.5">
      <c r="A149" s="10">
        <v>6</v>
      </c>
      <c r="B149" s="2">
        <v>38991</v>
      </c>
      <c r="C149" s="109">
        <v>16399.39</v>
      </c>
      <c r="D149">
        <v>16399</v>
      </c>
      <c r="E149" s="109">
        <f t="shared" si="1"/>
        <v>1.6803075396825395</v>
      </c>
    </row>
    <row r="150" spans="1:5" ht="13.5">
      <c r="A150" s="10">
        <v>6</v>
      </c>
      <c r="B150" s="2">
        <v>39022</v>
      </c>
      <c r="C150" s="109">
        <v>16274.33</v>
      </c>
      <c r="D150">
        <v>16274</v>
      </c>
      <c r="E150" s="109">
        <f t="shared" si="1"/>
        <v>-0.7622416000975669</v>
      </c>
    </row>
    <row r="151" spans="1:5" ht="13.5">
      <c r="A151" s="10">
        <v>6</v>
      </c>
      <c r="B151" s="2">
        <v>39052</v>
      </c>
      <c r="C151" s="109">
        <v>17225.83</v>
      </c>
      <c r="D151">
        <v>17226</v>
      </c>
      <c r="E151" s="109">
        <f t="shared" si="1"/>
        <v>5.849821801646798</v>
      </c>
    </row>
  </sheetData>
  <printOptions/>
  <pageMargins left="0.75" right="0.75" top="1" bottom="1" header="0.512" footer="0.512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4" sqref="A4:A11"/>
    </sheetView>
  </sheetViews>
  <sheetFormatPr defaultColWidth="9.00390625" defaultRowHeight="13.5"/>
  <cols>
    <col min="2" max="4" width="11.875" style="0" customWidth="1"/>
    <col min="5" max="5" width="12.00390625" style="0" customWidth="1"/>
  </cols>
  <sheetData>
    <row r="1" ht="13.5">
      <c r="A1" t="s">
        <v>74</v>
      </c>
    </row>
    <row r="3" spans="1:5" ht="13.5">
      <c r="A3" t="s">
        <v>34</v>
      </c>
      <c r="E3" t="s">
        <v>28</v>
      </c>
    </row>
    <row r="4" spans="1:5" ht="13.5">
      <c r="A4" s="6" t="s">
        <v>29</v>
      </c>
      <c r="B4" s="6" t="s">
        <v>30</v>
      </c>
      <c r="C4" s="11" t="s">
        <v>31</v>
      </c>
      <c r="D4" s="11" t="s">
        <v>32</v>
      </c>
      <c r="E4" s="11" t="s">
        <v>33</v>
      </c>
    </row>
    <row r="5" spans="1:5" ht="13.5">
      <c r="A5" s="102">
        <v>2000</v>
      </c>
      <c r="B5" s="105">
        <v>378867.5</v>
      </c>
      <c r="C5" s="105">
        <v>120431.9</v>
      </c>
      <c r="D5" s="105">
        <v>6322.500000000029</v>
      </c>
      <c r="E5" s="105">
        <v>505621.9</v>
      </c>
    </row>
    <row r="6" spans="1:5" ht="13.5">
      <c r="A6" s="103">
        <v>2001</v>
      </c>
      <c r="B6" s="106">
        <v>376889.8</v>
      </c>
      <c r="C6" s="106">
        <v>121096.9</v>
      </c>
      <c r="D6" s="106">
        <v>3630.8000000000175</v>
      </c>
      <c r="E6" s="106">
        <v>501617.5</v>
      </c>
    </row>
    <row r="7" spans="1:5" ht="13.5">
      <c r="A7" s="103">
        <v>2002</v>
      </c>
      <c r="B7" s="106">
        <v>378436.1</v>
      </c>
      <c r="C7" s="106">
        <v>121254.8</v>
      </c>
      <c r="D7" s="106">
        <v>7324.000000000044</v>
      </c>
      <c r="E7" s="106">
        <v>507014.9</v>
      </c>
    </row>
    <row r="8" spans="1:5" ht="13.5">
      <c r="A8" s="103">
        <v>2003</v>
      </c>
      <c r="B8" s="106">
        <v>385593.4</v>
      </c>
      <c r="C8" s="106">
        <v>120622.8</v>
      </c>
      <c r="D8" s="106">
        <v>11496.7</v>
      </c>
      <c r="E8" s="106">
        <v>517712.9</v>
      </c>
    </row>
    <row r="9" spans="1:5" ht="13.5">
      <c r="A9" s="103">
        <v>2004</v>
      </c>
      <c r="B9" s="106">
        <v>394978.4</v>
      </c>
      <c r="C9" s="106">
        <v>118801.1</v>
      </c>
      <c r="D9" s="106">
        <v>14213.8</v>
      </c>
      <c r="E9" s="106">
        <v>527993.3</v>
      </c>
    </row>
    <row r="10" spans="1:5" ht="13.5">
      <c r="A10" s="103">
        <v>2005</v>
      </c>
      <c r="B10" s="106">
        <v>405665.4</v>
      </c>
      <c r="C10" s="106">
        <v>118080.8</v>
      </c>
      <c r="D10" s="106">
        <v>17023.4</v>
      </c>
      <c r="E10" s="106">
        <v>540769.6</v>
      </c>
    </row>
    <row r="11" spans="1:5" ht="13.5">
      <c r="A11" s="104">
        <v>2006</v>
      </c>
      <c r="B11" s="107">
        <v>416098</v>
      </c>
      <c r="C11" s="107">
        <v>115901</v>
      </c>
      <c r="D11" s="107">
        <v>21440.8</v>
      </c>
      <c r="E11" s="107">
        <v>553439.8</v>
      </c>
    </row>
    <row r="12" spans="1:4" ht="13.5">
      <c r="A12" s="45" t="s">
        <v>75</v>
      </c>
      <c r="B12" s="42"/>
      <c r="C12" s="42"/>
      <c r="D12" s="42"/>
    </row>
    <row r="13" ht="13.5">
      <c r="A13" s="101" t="s">
        <v>38</v>
      </c>
    </row>
    <row r="14" ht="13.5">
      <c r="A14" s="101"/>
    </row>
    <row r="15" spans="1:5" ht="13.5">
      <c r="A15" t="s">
        <v>35</v>
      </c>
      <c r="E15" s="16" t="s">
        <v>36</v>
      </c>
    </row>
    <row r="16" spans="1:5" ht="13.5">
      <c r="A16" s="6" t="s">
        <v>29</v>
      </c>
      <c r="B16" s="11" t="s">
        <v>30</v>
      </c>
      <c r="C16" s="11" t="s">
        <v>31</v>
      </c>
      <c r="D16" s="11" t="s">
        <v>32</v>
      </c>
      <c r="E16" s="11" t="s">
        <v>33</v>
      </c>
    </row>
    <row r="17" spans="1:5" ht="13.5">
      <c r="A17" s="102">
        <v>2000</v>
      </c>
      <c r="B17" s="105"/>
      <c r="C17" s="105"/>
      <c r="D17" s="105"/>
      <c r="E17" s="105"/>
    </row>
    <row r="18" spans="1:5" ht="13.5">
      <c r="A18" s="103">
        <v>2001</v>
      </c>
      <c r="B18" s="106">
        <f aca="true" t="shared" si="0" ref="B18:E23">(B6-B5)/$E5*100</f>
        <v>-0.39114207671780266</v>
      </c>
      <c r="C18" s="106">
        <f t="shared" si="0"/>
        <v>0.13152120190996472</v>
      </c>
      <c r="D18" s="106">
        <f t="shared" si="0"/>
        <v>-0.5323543145579753</v>
      </c>
      <c r="E18" s="106">
        <f t="shared" si="0"/>
        <v>-0.7919751893658132</v>
      </c>
    </row>
    <row r="19" spans="1:5" ht="13.5">
      <c r="A19" s="103">
        <v>2002</v>
      </c>
      <c r="B19" s="106">
        <f t="shared" si="0"/>
        <v>0.30826276993924423</v>
      </c>
      <c r="C19" s="106">
        <f t="shared" si="0"/>
        <v>0.03147816812611377</v>
      </c>
      <c r="D19" s="106">
        <f t="shared" si="0"/>
        <v>0.7362582047077756</v>
      </c>
      <c r="E19" s="106">
        <f t="shared" si="0"/>
        <v>1.0759991427731337</v>
      </c>
    </row>
    <row r="20" spans="1:5" ht="13.5">
      <c r="A20" s="103">
        <v>2003</v>
      </c>
      <c r="B20" s="106">
        <f t="shared" si="0"/>
        <v>1.4116547659644807</v>
      </c>
      <c r="C20" s="106">
        <f t="shared" si="0"/>
        <v>-0.12465116902876029</v>
      </c>
      <c r="D20" s="106">
        <f t="shared" si="0"/>
        <v>0.8229935648833904</v>
      </c>
      <c r="E20" s="106">
        <f t="shared" si="0"/>
        <v>2.10999716181911</v>
      </c>
    </row>
    <row r="21" spans="1:5" ht="13.5">
      <c r="A21" s="103">
        <v>2004</v>
      </c>
      <c r="B21" s="106">
        <f t="shared" si="0"/>
        <v>1.812780790279709</v>
      </c>
      <c r="C21" s="106">
        <f t="shared" si="0"/>
        <v>-0.3518745621366586</v>
      </c>
      <c r="D21" s="106">
        <f t="shared" si="0"/>
        <v>0.5248275636940857</v>
      </c>
      <c r="E21" s="106">
        <f t="shared" si="0"/>
        <v>1.9857337918371403</v>
      </c>
    </row>
    <row r="22" spans="1:5" ht="13.5">
      <c r="A22" s="103">
        <v>2005</v>
      </c>
      <c r="B22" s="106">
        <f t="shared" si="0"/>
        <v>2.0240787146352046</v>
      </c>
      <c r="C22" s="106">
        <f t="shared" si="0"/>
        <v>-0.136422185660311</v>
      </c>
      <c r="D22" s="106">
        <f t="shared" si="0"/>
        <v>0.5321279645025803</v>
      </c>
      <c r="E22" s="106">
        <f t="shared" si="0"/>
        <v>2.4197844934774606</v>
      </c>
    </row>
    <row r="23" spans="1:5" ht="13.5">
      <c r="A23" s="104">
        <v>2006</v>
      </c>
      <c r="B23" s="107">
        <f t="shared" si="0"/>
        <v>1.9292134764971953</v>
      </c>
      <c r="C23" s="107">
        <f t="shared" si="0"/>
        <v>-0.4030921856554072</v>
      </c>
      <c r="D23" s="107">
        <f t="shared" si="0"/>
        <v>0.8168728419644888</v>
      </c>
      <c r="E23" s="107">
        <f t="shared" si="0"/>
        <v>2.3429941328062953</v>
      </c>
    </row>
    <row r="25" spans="1:5" ht="13.5">
      <c r="A25" t="s">
        <v>37</v>
      </c>
      <c r="E25" s="16" t="s">
        <v>36</v>
      </c>
    </row>
    <row r="26" spans="1:5" ht="13.5">
      <c r="A26" s="6" t="s">
        <v>29</v>
      </c>
      <c r="B26" s="11" t="s">
        <v>30</v>
      </c>
      <c r="C26" s="11" t="s">
        <v>31</v>
      </c>
      <c r="D26" s="11" t="s">
        <v>32</v>
      </c>
      <c r="E26" s="11" t="s">
        <v>33</v>
      </c>
    </row>
    <row r="27" spans="1:5" ht="13.5">
      <c r="A27" s="102">
        <v>2000</v>
      </c>
      <c r="B27" s="105"/>
      <c r="C27" s="105"/>
      <c r="D27" s="105"/>
      <c r="E27" s="105"/>
    </row>
    <row r="28" spans="1:5" ht="13.5">
      <c r="A28" s="103">
        <v>2001</v>
      </c>
      <c r="B28" s="106">
        <f aca="true" t="shared" si="1" ref="B28:E33">B18/$E18*100</f>
        <v>49.388173009689346</v>
      </c>
      <c r="C28" s="106">
        <f t="shared" si="1"/>
        <v>-16.606732594146344</v>
      </c>
      <c r="D28" s="106">
        <f t="shared" si="1"/>
        <v>67.21855958445701</v>
      </c>
      <c r="E28" s="106">
        <f t="shared" si="1"/>
        <v>100</v>
      </c>
    </row>
    <row r="29" spans="1:5" ht="13.5">
      <c r="A29" s="103">
        <v>2002</v>
      </c>
      <c r="B29" s="106">
        <f t="shared" si="1"/>
        <v>28.648979138103194</v>
      </c>
      <c r="C29" s="106">
        <f t="shared" si="1"/>
        <v>2.9254826397896774</v>
      </c>
      <c r="D29" s="106">
        <f t="shared" si="1"/>
        <v>68.42553822210712</v>
      </c>
      <c r="E29" s="106">
        <f t="shared" si="1"/>
        <v>100</v>
      </c>
    </row>
    <row r="30" spans="1:5" ht="13.5">
      <c r="A30" s="103">
        <v>2003</v>
      </c>
      <c r="B30" s="106">
        <f t="shared" si="1"/>
        <v>66.90315946906007</v>
      </c>
      <c r="C30" s="106">
        <f t="shared" si="1"/>
        <v>-5.907646289025986</v>
      </c>
      <c r="D30" s="106">
        <f t="shared" si="1"/>
        <v>39.00448681996595</v>
      </c>
      <c r="E30" s="106">
        <f t="shared" si="1"/>
        <v>100</v>
      </c>
    </row>
    <row r="31" spans="1:5" ht="13.5">
      <c r="A31" s="103">
        <v>2004</v>
      </c>
      <c r="B31" s="106">
        <f t="shared" si="1"/>
        <v>91.29022217034337</v>
      </c>
      <c r="C31" s="106">
        <f t="shared" si="1"/>
        <v>-17.72012762149326</v>
      </c>
      <c r="D31" s="106">
        <f t="shared" si="1"/>
        <v>26.429905451149683</v>
      </c>
      <c r="E31" s="106">
        <f t="shared" si="1"/>
        <v>100</v>
      </c>
    </row>
    <row r="32" spans="1:5" ht="13.5">
      <c r="A32" s="103">
        <v>2005</v>
      </c>
      <c r="B32" s="106">
        <f t="shared" si="1"/>
        <v>83.64706526928812</v>
      </c>
      <c r="C32" s="106">
        <f t="shared" si="1"/>
        <v>-5.6377824565798145</v>
      </c>
      <c r="D32" s="106">
        <f t="shared" si="1"/>
        <v>21.990717187292233</v>
      </c>
      <c r="E32" s="106">
        <f t="shared" si="1"/>
        <v>100</v>
      </c>
    </row>
    <row r="33" spans="1:5" ht="13.5">
      <c r="A33" s="104">
        <v>2006</v>
      </c>
      <c r="B33" s="107">
        <f t="shared" si="1"/>
        <v>82.3396631465953</v>
      </c>
      <c r="C33" s="107">
        <f t="shared" si="1"/>
        <v>-17.204148316522158</v>
      </c>
      <c r="D33" s="107">
        <f t="shared" si="1"/>
        <v>34.86448516992608</v>
      </c>
      <c r="E33" s="107">
        <f t="shared" si="1"/>
        <v>100</v>
      </c>
    </row>
    <row r="34" spans="1:5" ht="13.5">
      <c r="A34" s="14"/>
      <c r="B34" s="15"/>
      <c r="C34" s="15"/>
      <c r="D34" s="15"/>
      <c r="E34" s="15"/>
    </row>
    <row r="35" spans="1:5" ht="13.5">
      <c r="A35" s="14"/>
      <c r="B35" s="15"/>
      <c r="C35" s="15"/>
      <c r="D35" s="15"/>
      <c r="E35" s="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5:E58"/>
  <sheetViews>
    <sheetView workbookViewId="0" topLeftCell="A1">
      <selection activeCell="A1" sqref="A1"/>
    </sheetView>
  </sheetViews>
  <sheetFormatPr defaultColWidth="9.00390625" defaultRowHeight="13.5"/>
  <cols>
    <col min="2" max="4" width="11.875" style="0" customWidth="1"/>
    <col min="5" max="5" width="12.00390625" style="0" customWidth="1"/>
  </cols>
  <sheetData>
    <row r="25" ht="13.5">
      <c r="A25" t="s">
        <v>74</v>
      </c>
    </row>
    <row r="27" spans="1:5" ht="13.5">
      <c r="A27" t="s">
        <v>34</v>
      </c>
      <c r="E27" t="s">
        <v>39</v>
      </c>
    </row>
    <row r="28" spans="1:5" ht="13.5">
      <c r="A28" s="6" t="s">
        <v>29</v>
      </c>
      <c r="B28" s="11" t="s">
        <v>30</v>
      </c>
      <c r="C28" s="11" t="s">
        <v>31</v>
      </c>
      <c r="D28" s="11" t="s">
        <v>32</v>
      </c>
      <c r="E28" s="11" t="s">
        <v>33</v>
      </c>
    </row>
    <row r="29" spans="1:5" ht="13.5">
      <c r="A29" s="102">
        <v>2000</v>
      </c>
      <c r="B29" s="105">
        <v>378867.5</v>
      </c>
      <c r="C29" s="105">
        <v>120431.9</v>
      </c>
      <c r="D29" s="105">
        <v>6322.500000000029</v>
      </c>
      <c r="E29" s="105">
        <v>505621.9</v>
      </c>
    </row>
    <row r="30" spans="1:5" ht="13.5">
      <c r="A30" s="103">
        <v>2001</v>
      </c>
      <c r="B30" s="106">
        <v>376889.8</v>
      </c>
      <c r="C30" s="106">
        <v>121096.9</v>
      </c>
      <c r="D30" s="106">
        <v>3630.8000000000175</v>
      </c>
      <c r="E30" s="106">
        <v>501617.5</v>
      </c>
    </row>
    <row r="31" spans="1:5" ht="13.5">
      <c r="A31" s="103">
        <v>2002</v>
      </c>
      <c r="B31" s="106">
        <v>378436.1</v>
      </c>
      <c r="C31" s="106">
        <v>121254.8</v>
      </c>
      <c r="D31" s="106">
        <v>7324.000000000044</v>
      </c>
      <c r="E31" s="106">
        <v>507014.9</v>
      </c>
    </row>
    <row r="32" spans="1:5" ht="13.5">
      <c r="A32" s="103">
        <v>2003</v>
      </c>
      <c r="B32" s="106">
        <v>385593.4</v>
      </c>
      <c r="C32" s="106">
        <v>120622.8</v>
      </c>
      <c r="D32" s="106">
        <v>11496.7</v>
      </c>
      <c r="E32" s="106">
        <v>517712.9</v>
      </c>
    </row>
    <row r="33" spans="1:5" ht="13.5">
      <c r="A33" s="103">
        <v>2004</v>
      </c>
      <c r="B33" s="106">
        <v>394978.4</v>
      </c>
      <c r="C33" s="106">
        <v>118801.1</v>
      </c>
      <c r="D33" s="106">
        <v>14213.8</v>
      </c>
      <c r="E33" s="106">
        <v>527993.3</v>
      </c>
    </row>
    <row r="34" spans="1:5" ht="13.5">
      <c r="A34" s="103">
        <v>2005</v>
      </c>
      <c r="B34" s="106">
        <v>405665.4</v>
      </c>
      <c r="C34" s="106">
        <v>118080.8</v>
      </c>
      <c r="D34" s="106">
        <v>17023.4</v>
      </c>
      <c r="E34" s="106">
        <v>540769.6</v>
      </c>
    </row>
    <row r="35" spans="1:5" ht="13.5">
      <c r="A35" s="104">
        <v>2006</v>
      </c>
      <c r="B35" s="107">
        <v>416098</v>
      </c>
      <c r="C35" s="107">
        <v>115901</v>
      </c>
      <c r="D35" s="107">
        <v>21440.8</v>
      </c>
      <c r="E35" s="107">
        <v>553439.8</v>
      </c>
    </row>
    <row r="36" ht="13.5">
      <c r="A36" t="s">
        <v>38</v>
      </c>
    </row>
    <row r="38" spans="1:5" ht="13.5">
      <c r="A38" t="s">
        <v>35</v>
      </c>
      <c r="E38" s="16" t="s">
        <v>36</v>
      </c>
    </row>
    <row r="39" spans="1:5" ht="13.5">
      <c r="A39" s="6" t="s">
        <v>29</v>
      </c>
      <c r="B39" s="6" t="s">
        <v>30</v>
      </c>
      <c r="C39" s="11" t="s">
        <v>31</v>
      </c>
      <c r="D39" s="11" t="s">
        <v>32</v>
      </c>
      <c r="E39" s="11" t="s">
        <v>33</v>
      </c>
    </row>
    <row r="40" spans="1:5" ht="13.5">
      <c r="A40" s="102">
        <v>2000</v>
      </c>
      <c r="B40" s="38"/>
      <c r="C40" s="38"/>
      <c r="D40" s="38"/>
      <c r="E40" s="38"/>
    </row>
    <row r="41" spans="1:5" ht="13.5">
      <c r="A41" s="103">
        <v>2001</v>
      </c>
      <c r="B41" s="39">
        <f aca="true" t="shared" si="0" ref="B41:E46">(B30-B29)/$E29*100</f>
        <v>-0.39114207671780266</v>
      </c>
      <c r="C41" s="39">
        <f t="shared" si="0"/>
        <v>0.13152120190996472</v>
      </c>
      <c r="D41" s="39">
        <f t="shared" si="0"/>
        <v>-0.5323543145579753</v>
      </c>
      <c r="E41" s="39">
        <f t="shared" si="0"/>
        <v>-0.7919751893658132</v>
      </c>
    </row>
    <row r="42" spans="1:5" ht="13.5">
      <c r="A42" s="103">
        <v>2002</v>
      </c>
      <c r="B42" s="39">
        <f t="shared" si="0"/>
        <v>0.30826276993924423</v>
      </c>
      <c r="C42" s="39">
        <f t="shared" si="0"/>
        <v>0.03147816812611377</v>
      </c>
      <c r="D42" s="39">
        <f t="shared" si="0"/>
        <v>0.7362582047077756</v>
      </c>
      <c r="E42" s="39">
        <f t="shared" si="0"/>
        <v>1.0759991427731337</v>
      </c>
    </row>
    <row r="43" spans="1:5" ht="13.5">
      <c r="A43" s="103">
        <v>2003</v>
      </c>
      <c r="B43" s="39">
        <f t="shared" si="0"/>
        <v>1.4116547659644807</v>
      </c>
      <c r="C43" s="39">
        <f t="shared" si="0"/>
        <v>-0.12465116902876029</v>
      </c>
      <c r="D43" s="39">
        <f t="shared" si="0"/>
        <v>0.8229935648833904</v>
      </c>
      <c r="E43" s="39">
        <f t="shared" si="0"/>
        <v>2.10999716181911</v>
      </c>
    </row>
    <row r="44" spans="1:5" ht="13.5">
      <c r="A44" s="103">
        <v>2004</v>
      </c>
      <c r="B44" s="39">
        <f t="shared" si="0"/>
        <v>1.812780790279709</v>
      </c>
      <c r="C44" s="39">
        <f t="shared" si="0"/>
        <v>-0.3518745621366586</v>
      </c>
      <c r="D44" s="39">
        <f t="shared" si="0"/>
        <v>0.5248275636940857</v>
      </c>
      <c r="E44" s="39">
        <f t="shared" si="0"/>
        <v>1.9857337918371403</v>
      </c>
    </row>
    <row r="45" spans="1:5" ht="13.5">
      <c r="A45" s="103">
        <v>2005</v>
      </c>
      <c r="B45" s="39">
        <f t="shared" si="0"/>
        <v>2.0240787146352046</v>
      </c>
      <c r="C45" s="39">
        <f t="shared" si="0"/>
        <v>-0.136422185660311</v>
      </c>
      <c r="D45" s="39">
        <f t="shared" si="0"/>
        <v>0.5321279645025803</v>
      </c>
      <c r="E45" s="39">
        <f t="shared" si="0"/>
        <v>2.4197844934774606</v>
      </c>
    </row>
    <row r="46" spans="1:5" ht="13.5">
      <c r="A46" s="104">
        <v>2006</v>
      </c>
      <c r="B46" s="40">
        <f t="shared" si="0"/>
        <v>1.9292134764971953</v>
      </c>
      <c r="C46" s="40">
        <f t="shared" si="0"/>
        <v>-0.4030921856554072</v>
      </c>
      <c r="D46" s="40">
        <f t="shared" si="0"/>
        <v>0.8168728419644888</v>
      </c>
      <c r="E46" s="40">
        <f t="shared" si="0"/>
        <v>2.3429941328062953</v>
      </c>
    </row>
    <row r="48" spans="1:5" ht="13.5">
      <c r="A48" t="s">
        <v>37</v>
      </c>
      <c r="E48" s="16" t="s">
        <v>36</v>
      </c>
    </row>
    <row r="49" spans="1:5" ht="13.5">
      <c r="A49" s="6" t="s">
        <v>29</v>
      </c>
      <c r="B49" s="11" t="s">
        <v>30</v>
      </c>
      <c r="C49" s="11" t="s">
        <v>31</v>
      </c>
      <c r="D49" s="11" t="s">
        <v>32</v>
      </c>
      <c r="E49" s="11" t="s">
        <v>33</v>
      </c>
    </row>
    <row r="50" spans="1:5" ht="13.5">
      <c r="A50" s="102">
        <v>2000</v>
      </c>
      <c r="B50" s="38"/>
      <c r="C50" s="38"/>
      <c r="D50" s="38"/>
      <c r="E50" s="38"/>
    </row>
    <row r="51" spans="1:5" ht="13.5">
      <c r="A51" s="103">
        <v>2001</v>
      </c>
      <c r="B51" s="39">
        <f aca="true" t="shared" si="1" ref="B51:E56">B41/$E41*100</f>
        <v>49.388173009689346</v>
      </c>
      <c r="C51" s="39">
        <f t="shared" si="1"/>
        <v>-16.606732594146344</v>
      </c>
      <c r="D51" s="39">
        <f t="shared" si="1"/>
        <v>67.21855958445701</v>
      </c>
      <c r="E51" s="39">
        <f t="shared" si="1"/>
        <v>100</v>
      </c>
    </row>
    <row r="52" spans="1:5" ht="13.5">
      <c r="A52" s="103">
        <v>2002</v>
      </c>
      <c r="B52" s="39">
        <f t="shared" si="1"/>
        <v>28.648979138103194</v>
      </c>
      <c r="C52" s="39">
        <f t="shared" si="1"/>
        <v>2.9254826397896774</v>
      </c>
      <c r="D52" s="39">
        <f t="shared" si="1"/>
        <v>68.42553822210712</v>
      </c>
      <c r="E52" s="39">
        <f t="shared" si="1"/>
        <v>100</v>
      </c>
    </row>
    <row r="53" spans="1:5" ht="13.5">
      <c r="A53" s="103">
        <v>2003</v>
      </c>
      <c r="B53" s="39">
        <f t="shared" si="1"/>
        <v>66.90315946906007</v>
      </c>
      <c r="C53" s="39">
        <f t="shared" si="1"/>
        <v>-5.907646289025986</v>
      </c>
      <c r="D53" s="39">
        <f t="shared" si="1"/>
        <v>39.00448681996595</v>
      </c>
      <c r="E53" s="39">
        <f t="shared" si="1"/>
        <v>100</v>
      </c>
    </row>
    <row r="54" spans="1:5" ht="13.5">
      <c r="A54" s="103">
        <v>2004</v>
      </c>
      <c r="B54" s="39">
        <f t="shared" si="1"/>
        <v>91.29022217034337</v>
      </c>
      <c r="C54" s="39">
        <f t="shared" si="1"/>
        <v>-17.72012762149326</v>
      </c>
      <c r="D54" s="39">
        <f t="shared" si="1"/>
        <v>26.429905451149683</v>
      </c>
      <c r="E54" s="39">
        <f t="shared" si="1"/>
        <v>100</v>
      </c>
    </row>
    <row r="55" spans="1:5" ht="13.5">
      <c r="A55" s="103">
        <v>2005</v>
      </c>
      <c r="B55" s="39">
        <f t="shared" si="1"/>
        <v>83.64706526928812</v>
      </c>
      <c r="C55" s="39">
        <f t="shared" si="1"/>
        <v>-5.6377824565798145</v>
      </c>
      <c r="D55" s="39">
        <f t="shared" si="1"/>
        <v>21.990717187292233</v>
      </c>
      <c r="E55" s="39">
        <f t="shared" si="1"/>
        <v>100</v>
      </c>
    </row>
    <row r="56" spans="1:5" ht="13.5">
      <c r="A56" s="104">
        <v>2006</v>
      </c>
      <c r="B56" s="40">
        <f t="shared" si="1"/>
        <v>82.3396631465953</v>
      </c>
      <c r="C56" s="40">
        <f t="shared" si="1"/>
        <v>-17.204148316522158</v>
      </c>
      <c r="D56" s="40">
        <f t="shared" si="1"/>
        <v>34.86448516992608</v>
      </c>
      <c r="E56" s="40">
        <f t="shared" si="1"/>
        <v>100</v>
      </c>
    </row>
    <row r="57" spans="1:5" ht="13.5">
      <c r="A57" s="14"/>
      <c r="B57" s="15"/>
      <c r="C57" s="15"/>
      <c r="D57" s="15"/>
      <c r="E57" s="15"/>
    </row>
    <row r="58" spans="1:5" ht="13.5">
      <c r="A58" s="14"/>
      <c r="B58" s="15"/>
      <c r="C58" s="15"/>
      <c r="D58" s="15"/>
      <c r="E58" s="15"/>
    </row>
  </sheetData>
  <printOptions/>
  <pageMargins left="0.75" right="0.75" top="1" bottom="1" header="0.512" footer="0.51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Meijo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 Katsuura</dc:creator>
  <cp:keywords/>
  <dc:description/>
  <cp:lastModifiedBy>Masaki Katsuura</cp:lastModifiedBy>
  <cp:lastPrinted>2007-12-14T03:49:45Z</cp:lastPrinted>
  <dcterms:created xsi:type="dcterms:W3CDTF">2007-06-25T07:48:09Z</dcterms:created>
  <dcterms:modified xsi:type="dcterms:W3CDTF">2008-07-26T04:56:24Z</dcterms:modified>
  <cp:category/>
  <cp:version/>
  <cp:contentType/>
  <cp:contentStatus/>
</cp:coreProperties>
</file>